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eníky-NÁŘADÍ\Ceníky Stalco 2024\"/>
    </mc:Choice>
  </mc:AlternateContent>
  <xr:revisionPtr revIDLastSave="0" documentId="13_ncr:1_{04A4862F-00DD-4499-8404-F2E32DEF7E9B}" xr6:coauthVersionLast="47" xr6:coauthVersionMax="47" xr10:uidLastSave="{00000000-0000-0000-0000-000000000000}"/>
  <bookViews>
    <workbookView xWindow="-120" yWindow="-120" windowWidth="29040" windowHeight="15840" xr2:uid="{9A74AD93-4018-4CE4-B4AA-7F97A90EE349}"/>
  </bookViews>
  <sheets>
    <sheet name="Stavební nářadí" sheetId="5" r:id="rId1"/>
  </sheets>
  <externalReferences>
    <externalReference r:id="rId2"/>
    <externalReference r:id="rId3"/>
  </externalReferences>
  <definedNames>
    <definedName name="_xlnm._FilterDatabase" localSheetId="0" hidden="1">'Stavební nářadí'!$D$1:$D$341</definedName>
    <definedName name="_xlnm.Print_Area" localSheetId="0">'Stavební nářadí'!$A$1:$N$341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5" l="1"/>
  <c r="L5" i="5"/>
  <c r="I338" i="5"/>
  <c r="L338" i="5"/>
  <c r="I339" i="5"/>
  <c r="I340" i="5"/>
  <c r="K337" i="5"/>
  <c r="L337" i="5"/>
  <c r="I337" i="5"/>
  <c r="L325" i="5"/>
  <c r="K325" i="5"/>
  <c r="I325" i="5"/>
  <c r="L324" i="5"/>
  <c r="K324" i="5"/>
  <c r="I324" i="5"/>
  <c r="L323" i="5"/>
  <c r="K323" i="5"/>
  <c r="I323" i="5"/>
  <c r="L322" i="5"/>
  <c r="K322" i="5"/>
  <c r="I322" i="5"/>
  <c r="L321" i="5"/>
  <c r="K321" i="5"/>
  <c r="I321" i="5"/>
  <c r="L320" i="5"/>
  <c r="K320" i="5"/>
  <c r="I320" i="5"/>
  <c r="L319" i="5"/>
  <c r="K319" i="5"/>
  <c r="I319" i="5"/>
  <c r="L318" i="5"/>
  <c r="K318" i="5"/>
  <c r="I318" i="5"/>
  <c r="L317" i="5"/>
  <c r="K317" i="5"/>
  <c r="I317" i="5"/>
  <c r="L316" i="5"/>
  <c r="K316" i="5"/>
  <c r="I316" i="5"/>
  <c r="L315" i="5"/>
  <c r="K315" i="5"/>
  <c r="I315" i="5"/>
  <c r="L314" i="5"/>
  <c r="K314" i="5"/>
  <c r="I314" i="5"/>
  <c r="L313" i="5"/>
  <c r="K313" i="5"/>
  <c r="I313" i="5"/>
  <c r="L312" i="5"/>
  <c r="K312" i="5"/>
  <c r="I312" i="5"/>
  <c r="L311" i="5"/>
  <c r="K311" i="5"/>
  <c r="I311" i="5"/>
  <c r="L310" i="5"/>
  <c r="K310" i="5"/>
  <c r="I310" i="5"/>
  <c r="L309" i="5"/>
  <c r="K309" i="5"/>
  <c r="I309" i="5"/>
  <c r="L308" i="5"/>
  <c r="K308" i="5"/>
  <c r="I308" i="5"/>
  <c r="L307" i="5"/>
  <c r="K307" i="5"/>
  <c r="I307" i="5"/>
  <c r="L306" i="5"/>
  <c r="K306" i="5"/>
  <c r="I306" i="5"/>
  <c r="L305" i="5"/>
  <c r="K305" i="5"/>
  <c r="I305" i="5"/>
  <c r="L304" i="5"/>
  <c r="K304" i="5"/>
  <c r="I304" i="5"/>
  <c r="L303" i="5"/>
  <c r="K303" i="5"/>
  <c r="I303" i="5"/>
  <c r="L302" i="5"/>
  <c r="K302" i="5"/>
  <c r="I302" i="5"/>
  <c r="L301" i="5"/>
  <c r="K301" i="5"/>
  <c r="I301" i="5"/>
  <c r="L300" i="5"/>
  <c r="K300" i="5"/>
  <c r="I300" i="5"/>
  <c r="L299" i="5"/>
  <c r="K299" i="5"/>
  <c r="I299" i="5"/>
  <c r="L298" i="5"/>
  <c r="K298" i="5"/>
  <c r="I298" i="5"/>
  <c r="L297" i="5"/>
  <c r="K297" i="5"/>
  <c r="I297" i="5"/>
  <c r="L296" i="5"/>
  <c r="K296" i="5"/>
  <c r="I296" i="5"/>
  <c r="L295" i="5"/>
  <c r="K295" i="5"/>
  <c r="I295" i="5"/>
  <c r="L294" i="5"/>
  <c r="K294" i="5"/>
  <c r="I294" i="5"/>
  <c r="L293" i="5"/>
  <c r="K293" i="5"/>
  <c r="I293" i="5"/>
  <c r="L292" i="5"/>
  <c r="K292" i="5"/>
  <c r="I292" i="5"/>
  <c r="L291" i="5"/>
  <c r="K291" i="5"/>
  <c r="I291" i="5"/>
  <c r="L290" i="5"/>
  <c r="K290" i="5"/>
  <c r="I290" i="5"/>
  <c r="L289" i="5"/>
  <c r="K289" i="5"/>
  <c r="I289" i="5"/>
  <c r="L288" i="5"/>
  <c r="K288" i="5"/>
  <c r="I288" i="5"/>
  <c r="L287" i="5"/>
  <c r="K287" i="5"/>
  <c r="I287" i="5"/>
  <c r="L286" i="5"/>
  <c r="K286" i="5"/>
  <c r="I286" i="5"/>
  <c r="L285" i="5"/>
  <c r="K285" i="5"/>
  <c r="I285" i="5"/>
  <c r="L284" i="5"/>
  <c r="K284" i="5"/>
  <c r="I284" i="5"/>
  <c r="L283" i="5"/>
  <c r="K283" i="5"/>
  <c r="I283" i="5"/>
  <c r="L282" i="5"/>
  <c r="K282" i="5"/>
  <c r="I282" i="5"/>
  <c r="L281" i="5"/>
  <c r="K281" i="5"/>
  <c r="I281" i="5"/>
  <c r="L339" i="5" l="1"/>
  <c r="K338" i="5"/>
  <c r="K339" i="5"/>
  <c r="L340" i="5"/>
  <c r="K340" i="5"/>
  <c r="L280" i="5" l="1"/>
  <c r="K280" i="5"/>
  <c r="I280" i="5"/>
  <c r="L279" i="5"/>
  <c r="K279" i="5"/>
  <c r="I279" i="5"/>
  <c r="L278" i="5"/>
  <c r="K278" i="5"/>
  <c r="I278" i="5"/>
  <c r="L277" i="5"/>
  <c r="K277" i="5"/>
  <c r="I277" i="5"/>
  <c r="L276" i="5"/>
  <c r="K276" i="5"/>
  <c r="I276" i="5"/>
  <c r="L275" i="5"/>
  <c r="K275" i="5"/>
  <c r="I275" i="5"/>
  <c r="I326" i="5" l="1"/>
  <c r="K326" i="5"/>
  <c r="L326" i="5"/>
  <c r="L327" i="5"/>
  <c r="I327" i="5"/>
  <c r="I328" i="5"/>
  <c r="K328" i="5"/>
  <c r="L328" i="5"/>
  <c r="I329" i="5"/>
  <c r="I330" i="5"/>
  <c r="K330" i="5"/>
  <c r="L330" i="5"/>
  <c r="I331" i="5"/>
  <c r="I332" i="5"/>
  <c r="K332" i="5"/>
  <c r="L332" i="5"/>
  <c r="I333" i="5"/>
  <c r="I334" i="5"/>
  <c r="K334" i="5"/>
  <c r="L334" i="5"/>
  <c r="L335" i="5"/>
  <c r="I336" i="5"/>
  <c r="K336" i="5"/>
  <c r="L336" i="5"/>
  <c r="L331" i="5" l="1"/>
  <c r="K327" i="5"/>
  <c r="L329" i="5"/>
  <c r="K335" i="5"/>
  <c r="K329" i="5"/>
  <c r="I335" i="5"/>
  <c r="L333" i="5"/>
  <c r="K331" i="5"/>
  <c r="K333" i="5"/>
  <c r="L274" i="5" l="1"/>
  <c r="K274" i="5"/>
  <c r="I274" i="5"/>
  <c r="L273" i="5"/>
  <c r="K273" i="5"/>
  <c r="I273" i="5"/>
  <c r="L272" i="5"/>
  <c r="K272" i="5"/>
  <c r="I272" i="5"/>
  <c r="L271" i="5"/>
  <c r="K271" i="5"/>
  <c r="I271" i="5"/>
  <c r="L270" i="5"/>
  <c r="K270" i="5"/>
  <c r="I270" i="5"/>
  <c r="L269" i="5"/>
  <c r="K269" i="5"/>
  <c r="I269" i="5"/>
  <c r="L268" i="5"/>
  <c r="K268" i="5"/>
  <c r="I268" i="5"/>
  <c r="L267" i="5"/>
  <c r="K267" i="5"/>
  <c r="I267" i="5"/>
  <c r="L266" i="5"/>
  <c r="K266" i="5"/>
  <c r="I266" i="5"/>
  <c r="L265" i="5"/>
  <c r="K265" i="5"/>
  <c r="I265" i="5"/>
  <c r="L264" i="5"/>
  <c r="K264" i="5"/>
  <c r="I264" i="5"/>
  <c r="L263" i="5"/>
  <c r="K263" i="5"/>
  <c r="I263" i="5"/>
  <c r="L262" i="5"/>
  <c r="K262" i="5"/>
  <c r="I262" i="5"/>
  <c r="L261" i="5"/>
  <c r="K261" i="5"/>
  <c r="I261" i="5"/>
  <c r="L260" i="5"/>
  <c r="K260" i="5"/>
  <c r="I260" i="5"/>
  <c r="L259" i="5"/>
  <c r="K259" i="5"/>
  <c r="I259" i="5"/>
  <c r="L258" i="5"/>
  <c r="K258" i="5"/>
  <c r="I258" i="5"/>
  <c r="L257" i="5"/>
  <c r="K257" i="5"/>
  <c r="I257" i="5"/>
  <c r="L256" i="5"/>
  <c r="K256" i="5"/>
  <c r="I256" i="5"/>
  <c r="L255" i="5"/>
  <c r="K255" i="5"/>
  <c r="I255" i="5"/>
  <c r="L254" i="5"/>
  <c r="K254" i="5"/>
  <c r="I254" i="5"/>
  <c r="L253" i="5"/>
  <c r="K253" i="5"/>
  <c r="I253" i="5"/>
  <c r="L252" i="5"/>
  <c r="K252" i="5"/>
  <c r="I252" i="5"/>
  <c r="L251" i="5"/>
  <c r="K251" i="5"/>
  <c r="I251" i="5"/>
  <c r="L250" i="5"/>
  <c r="K250" i="5"/>
  <c r="I250" i="5"/>
  <c r="L249" i="5"/>
  <c r="K249" i="5"/>
  <c r="I249" i="5"/>
  <c r="L248" i="5" l="1"/>
  <c r="K248" i="5"/>
  <c r="I248" i="5"/>
  <c r="L247" i="5"/>
  <c r="K247" i="5"/>
  <c r="I247" i="5"/>
  <c r="L246" i="5"/>
  <c r="K246" i="5"/>
  <c r="I246" i="5"/>
  <c r="L245" i="5"/>
  <c r="K245" i="5"/>
  <c r="I245" i="5"/>
  <c r="I244" i="5"/>
  <c r="K244" i="5"/>
  <c r="L244" i="5"/>
  <c r="L243" i="5"/>
  <c r="K243" i="5"/>
  <c r="I243" i="5"/>
  <c r="L242" i="5"/>
  <c r="K242" i="5"/>
  <c r="I242" i="5"/>
  <c r="H341" i="5"/>
  <c r="I88" i="5" l="1"/>
  <c r="K88" i="5"/>
  <c r="L88" i="5"/>
  <c r="I123" i="5"/>
  <c r="K123" i="5"/>
  <c r="L123" i="5"/>
  <c r="I124" i="5"/>
  <c r="K124" i="5"/>
  <c r="L124" i="5"/>
  <c r="I125" i="5"/>
  <c r="K125" i="5"/>
  <c r="L125" i="5"/>
  <c r="I126" i="5"/>
  <c r="K126" i="5"/>
  <c r="L126" i="5"/>
  <c r="I127" i="5"/>
  <c r="K127" i="5"/>
  <c r="L127" i="5"/>
  <c r="I122" i="5"/>
  <c r="K122" i="5"/>
  <c r="L122" i="5"/>
  <c r="I90" i="5"/>
  <c r="K90" i="5"/>
  <c r="L90" i="5"/>
  <c r="I91" i="5"/>
  <c r="K91" i="5"/>
  <c r="L91" i="5"/>
  <c r="I92" i="5"/>
  <c r="K92" i="5"/>
  <c r="L92" i="5"/>
  <c r="I93" i="5"/>
  <c r="K93" i="5"/>
  <c r="L93" i="5"/>
  <c r="I94" i="5"/>
  <c r="K94" i="5"/>
  <c r="L94" i="5"/>
  <c r="I89" i="5"/>
  <c r="K89" i="5"/>
  <c r="L89" i="5"/>
  <c r="I128" i="5"/>
  <c r="K128" i="5"/>
  <c r="L128" i="5"/>
  <c r="I129" i="5"/>
  <c r="K129" i="5"/>
  <c r="L129" i="5"/>
  <c r="I130" i="5"/>
  <c r="K130" i="5"/>
  <c r="L130" i="5"/>
  <c r="I131" i="5"/>
  <c r="K131" i="5"/>
  <c r="L131" i="5"/>
  <c r="I132" i="5"/>
  <c r="K132" i="5"/>
  <c r="L132" i="5"/>
  <c r="I133" i="5"/>
  <c r="K133" i="5"/>
  <c r="L133" i="5"/>
  <c r="I134" i="5"/>
  <c r="K134" i="5"/>
  <c r="L134" i="5"/>
  <c r="I135" i="5"/>
  <c r="K135" i="5"/>
  <c r="L135" i="5"/>
  <c r="I136" i="5"/>
  <c r="K136" i="5"/>
  <c r="L136" i="5"/>
  <c r="I137" i="5"/>
  <c r="K137" i="5"/>
  <c r="L137" i="5"/>
  <c r="I138" i="5"/>
  <c r="K138" i="5"/>
  <c r="L138" i="5"/>
  <c r="I139" i="5"/>
  <c r="K139" i="5"/>
  <c r="L139" i="5"/>
  <c r="I140" i="5"/>
  <c r="K140" i="5"/>
  <c r="L140" i="5"/>
  <c r="I144" i="5"/>
  <c r="K144" i="5"/>
  <c r="L144" i="5"/>
  <c r="I145" i="5"/>
  <c r="K145" i="5"/>
  <c r="L145" i="5"/>
  <c r="I146" i="5"/>
  <c r="K146" i="5"/>
  <c r="L146" i="5"/>
  <c r="I86" i="5"/>
  <c r="K86" i="5"/>
  <c r="L86" i="5"/>
  <c r="I220" i="5"/>
  <c r="K220" i="5"/>
  <c r="L220" i="5"/>
  <c r="I6" i="5" l="1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90" i="5"/>
  <c r="I191" i="5"/>
  <c r="I192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141" i="5"/>
  <c r="I142" i="5"/>
  <c r="I143" i="5"/>
  <c r="I173" i="5"/>
  <c r="I189" i="5"/>
  <c r="I193" i="5"/>
  <c r="I85" i="5"/>
  <c r="I87" i="5"/>
  <c r="L87" i="5"/>
  <c r="L85" i="5"/>
  <c r="K85" i="5" l="1"/>
  <c r="K87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I5" i="5"/>
  <c r="I341" i="5" s="1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90" i="5"/>
  <c r="L191" i="5"/>
  <c r="L192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141" i="5"/>
  <c r="L142" i="5"/>
  <c r="L143" i="5"/>
  <c r="L173" i="5"/>
  <c r="L189" i="5"/>
  <c r="L193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90" i="5"/>
  <c r="K191" i="5"/>
  <c r="K192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141" i="5"/>
  <c r="K142" i="5"/>
  <c r="K143" i="5"/>
  <c r="K173" i="5"/>
  <c r="K189" i="5"/>
  <c r="K193" i="5"/>
  <c r="L341" i="5" l="1"/>
  <c r="L3" i="5" s="1"/>
  <c r="K341" i="5"/>
  <c r="K3" i="5" s="1"/>
</calcChain>
</file>

<file path=xl/sharedStrings.xml><?xml version="1.0" encoding="utf-8"?>
<sst xmlns="http://schemas.openxmlformats.org/spreadsheetml/2006/main" count="2319" uniqueCount="874">
  <si>
    <t>EAN</t>
  </si>
  <si>
    <t>STALCO PREMIUM</t>
  </si>
  <si>
    <t>STALCO</t>
  </si>
  <si>
    <t>PERFECT</t>
  </si>
  <si>
    <t>POWERMAX</t>
  </si>
  <si>
    <t>Info</t>
  </si>
  <si>
    <t>S-73006</t>
  </si>
  <si>
    <t>S-73008</t>
  </si>
  <si>
    <t>S-73010</t>
  </si>
  <si>
    <t>S-73012</t>
  </si>
  <si>
    <t>S-73016</t>
  </si>
  <si>
    <t>S-73018</t>
  </si>
  <si>
    <t>S-73020</t>
  </si>
  <si>
    <t>S-73022</t>
  </si>
  <si>
    <t>S-73024</t>
  </si>
  <si>
    <t>S-73026</t>
  </si>
  <si>
    <t>S-73028</t>
  </si>
  <si>
    <t>S-73034</t>
  </si>
  <si>
    <t>S-73036</t>
  </si>
  <si>
    <t>S-73038</t>
  </si>
  <si>
    <t>S-73049</t>
  </si>
  <si>
    <t>S-73051</t>
  </si>
  <si>
    <t>S-73058</t>
  </si>
  <si>
    <t>S-73060</t>
  </si>
  <si>
    <t>S-73062</t>
  </si>
  <si>
    <t>S-73068</t>
  </si>
  <si>
    <t>S-73070</t>
  </si>
  <si>
    <t>S-73072</t>
  </si>
  <si>
    <t>S-73076</t>
  </si>
  <si>
    <t>S-73078</t>
  </si>
  <si>
    <t>S-73802</t>
  </si>
  <si>
    <t>S-73804</t>
  </si>
  <si>
    <t>S-73808</t>
  </si>
  <si>
    <t>S-73810</t>
  </si>
  <si>
    <t>S-73812</t>
  </si>
  <si>
    <t>S-73814</t>
  </si>
  <si>
    <t>S-73816</t>
  </si>
  <si>
    <t>S-73818</t>
  </si>
  <si>
    <t>S-73820</t>
  </si>
  <si>
    <t>S-73211</t>
  </si>
  <si>
    <t>S-73212</t>
  </si>
  <si>
    <t>S-73218</t>
  </si>
  <si>
    <t>S-73222</t>
  </si>
  <si>
    <t>S-73224</t>
  </si>
  <si>
    <t>S-73230</t>
  </si>
  <si>
    <t>S-73232</t>
  </si>
  <si>
    <t>S-73234</t>
  </si>
  <si>
    <t>S-73100</t>
  </si>
  <si>
    <t>S-73106</t>
  </si>
  <si>
    <t>S-73108</t>
  </si>
  <si>
    <t>S-73110</t>
  </si>
  <si>
    <t>S-73200</t>
  </si>
  <si>
    <t>S-73206</t>
  </si>
  <si>
    <t>S-73208</t>
  </si>
  <si>
    <t>S-73210</t>
  </si>
  <si>
    <t>S-73300</t>
  </si>
  <si>
    <t>S-73308</t>
  </si>
  <si>
    <t>S-73310</t>
  </si>
  <si>
    <t>S-73400</t>
  </si>
  <si>
    <t>S-73408</t>
  </si>
  <si>
    <t>S-73410</t>
  </si>
  <si>
    <t>S-73500</t>
  </si>
  <si>
    <t>S-73508</t>
  </si>
  <si>
    <t>S-73520</t>
  </si>
  <si>
    <t>S-73524</t>
  </si>
  <si>
    <t>S-73526</t>
  </si>
  <si>
    <t>S-73528</t>
  </si>
  <si>
    <t>S-73535</t>
  </si>
  <si>
    <t>S-73537</t>
  </si>
  <si>
    <t>S-73539</t>
  </si>
  <si>
    <t>S-73540</t>
  </si>
  <si>
    <t>S-73589</t>
  </si>
  <si>
    <t>S-73592</t>
  </si>
  <si>
    <t>S-73594</t>
  </si>
  <si>
    <t>S-73596</t>
  </si>
  <si>
    <t>S-73598</t>
  </si>
  <si>
    <t>S-73600</t>
  </si>
  <si>
    <t>S-73602</t>
  </si>
  <si>
    <t>S-73604</t>
  </si>
  <si>
    <t>S-73606</t>
  </si>
  <si>
    <t>S-73608</t>
  </si>
  <si>
    <t>S-73610</t>
  </si>
  <si>
    <t>S-73612</t>
  </si>
  <si>
    <t>S-73614</t>
  </si>
  <si>
    <t>S-73616</t>
  </si>
  <si>
    <t>S-73618</t>
  </si>
  <si>
    <t>S-73280</t>
  </si>
  <si>
    <t>S-73361</t>
  </si>
  <si>
    <t>S-73363</t>
  </si>
  <si>
    <t>S-73365</t>
  </si>
  <si>
    <t>S-73367</t>
  </si>
  <si>
    <t>S-73369</t>
  </si>
  <si>
    <t>S-73371</t>
  </si>
  <si>
    <t>S-73380</t>
  </si>
  <si>
    <t>S-73479</t>
  </si>
  <si>
    <t>S-73480</t>
  </si>
  <si>
    <t>S-73580</t>
  </si>
  <si>
    <t>S-73680</t>
  </si>
  <si>
    <t>S-73628</t>
  </si>
  <si>
    <t>S-73582</t>
  </si>
  <si>
    <t>S-73583</t>
  </si>
  <si>
    <t>S-73584</t>
  </si>
  <si>
    <t>S-73585</t>
  </si>
  <si>
    <t>S-73586</t>
  </si>
  <si>
    <t>S-73587</t>
  </si>
  <si>
    <t>S-73588</t>
  </si>
  <si>
    <t>S-73619</t>
  </si>
  <si>
    <t>S-73621</t>
  </si>
  <si>
    <t>S-73622</t>
  </si>
  <si>
    <t>S-73623</t>
  </si>
  <si>
    <t>S-73624</t>
  </si>
  <si>
    <t>S-73625</t>
  </si>
  <si>
    <t>S-73627</t>
  </si>
  <si>
    <t>S-73629</t>
  </si>
  <si>
    <t>S-73590</t>
  </si>
  <si>
    <t>S-73591</t>
  </si>
  <si>
    <t>S-73819</t>
  </si>
  <si>
    <t>S-73821</t>
  </si>
  <si>
    <t>S-73817</t>
  </si>
  <si>
    <t>S-37170</t>
  </si>
  <si>
    <t>S-37833</t>
  </si>
  <si>
    <t>S-37835</t>
  </si>
  <si>
    <t>S-37837</t>
  </si>
  <si>
    <t>S-37845</t>
  </si>
  <si>
    <t>S-37865</t>
  </si>
  <si>
    <t>S-37890</t>
  </si>
  <si>
    <t>S-37751</t>
  </si>
  <si>
    <t>S-37753</t>
  </si>
  <si>
    <t>S-37322</t>
  </si>
  <si>
    <t>S-37324</t>
  </si>
  <si>
    <t>S-37327</t>
  </si>
  <si>
    <t>S-37350</t>
  </si>
  <si>
    <t>S-37351</t>
  </si>
  <si>
    <t>S-37352</t>
  </si>
  <si>
    <t>S-37372</t>
  </si>
  <si>
    <t>S-37374</t>
  </si>
  <si>
    <t>S-37450</t>
  </si>
  <si>
    <t>S-37451</t>
  </si>
  <si>
    <t>S-37452</t>
  </si>
  <si>
    <t>S-37455</t>
  </si>
  <si>
    <t>S-37457</t>
  </si>
  <si>
    <t>S-37459</t>
  </si>
  <si>
    <t>S-37362</t>
  </si>
  <si>
    <t>S-37364</t>
  </si>
  <si>
    <t>S-37366</t>
  </si>
  <si>
    <t>S-37368</t>
  </si>
  <si>
    <t>S-37462</t>
  </si>
  <si>
    <t>S-37464</t>
  </si>
  <si>
    <t>S-37466</t>
  </si>
  <si>
    <t>S-37468</t>
  </si>
  <si>
    <t>S-37469</t>
  </si>
  <si>
    <t>S-37471</t>
  </si>
  <si>
    <t>S-37473</t>
  </si>
  <si>
    <t>S-37157</t>
  </si>
  <si>
    <t>S-37159</t>
  </si>
  <si>
    <t>S-37922</t>
  </si>
  <si>
    <t>S-37932</t>
  </si>
  <si>
    <t>S-37940</t>
  </si>
  <si>
    <t>S-37952</t>
  </si>
  <si>
    <t>S-37962</t>
  </si>
  <si>
    <t>S-37972</t>
  </si>
  <si>
    <t>S-37204</t>
  </si>
  <si>
    <t>S-37206</t>
  </si>
  <si>
    <t>S-37208</t>
  </si>
  <si>
    <t>S-37210</t>
  </si>
  <si>
    <t>S-37214</t>
  </si>
  <si>
    <t>S-37216</t>
  </si>
  <si>
    <t>S-37218</t>
  </si>
  <si>
    <t>S-37220</t>
  </si>
  <si>
    <t>S-37224</t>
  </si>
  <si>
    <t>S-37226</t>
  </si>
  <si>
    <t>S-37228</t>
  </si>
  <si>
    <t>S-37230</t>
  </si>
  <si>
    <t>S-37300</t>
  </si>
  <si>
    <t>S-37306</t>
  </si>
  <si>
    <t>S-37308</t>
  </si>
  <si>
    <t>S-37310</t>
  </si>
  <si>
    <t>S-37400</t>
  </si>
  <si>
    <t>S-37408</t>
  </si>
  <si>
    <t>S-37410</t>
  </si>
  <si>
    <t>S-37500</t>
  </si>
  <si>
    <t>S-37513</t>
  </si>
  <si>
    <t>S-37515</t>
  </si>
  <si>
    <t>S-37517</t>
  </si>
  <si>
    <t>S-37519</t>
  </si>
  <si>
    <t>S-37523</t>
  </si>
  <si>
    <t>S-37525</t>
  </si>
  <si>
    <t>S-37527</t>
  </si>
  <si>
    <t>S-37529</t>
  </si>
  <si>
    <t>S-37627</t>
  </si>
  <si>
    <t>S-37632</t>
  </si>
  <si>
    <t>S-37645</t>
  </si>
  <si>
    <t>S-37660</t>
  </si>
  <si>
    <t>S-37675</t>
  </si>
  <si>
    <t>S-37680</t>
  </si>
  <si>
    <t>S-37520</t>
  </si>
  <si>
    <t>S-37522</t>
  </si>
  <si>
    <t>S-37759</t>
  </si>
  <si>
    <t>S-37184</t>
  </si>
  <si>
    <t>S-37003</t>
  </si>
  <si>
    <t>S-37004</t>
  </si>
  <si>
    <t>S-37006</t>
  </si>
  <si>
    <t>S-37008</t>
  </si>
  <si>
    <t>S-37010</t>
  </si>
  <si>
    <t>S-37012</t>
  </si>
  <si>
    <t>S-37040</t>
  </si>
  <si>
    <t>S-37060</t>
  </si>
  <si>
    <t>S-37080</t>
  </si>
  <si>
    <t>S-37100</t>
  </si>
  <si>
    <t>S-37120</t>
  </si>
  <si>
    <t>S-37125</t>
  </si>
  <si>
    <t>S-37127</t>
  </si>
  <si>
    <t>S-37129</t>
  </si>
  <si>
    <t>S-37130</t>
  </si>
  <si>
    <t>S-37140</t>
  </si>
  <si>
    <t>S-37715</t>
  </si>
  <si>
    <t>S-37720</t>
  </si>
  <si>
    <t>S-37725</t>
  </si>
  <si>
    <t>S-37735</t>
  </si>
  <si>
    <t>S-37745</t>
  </si>
  <si>
    <t>S-37812</t>
  </si>
  <si>
    <t>S-37816</t>
  </si>
  <si>
    <t>S-37822</t>
  </si>
  <si>
    <t>S-37761</t>
  </si>
  <si>
    <t>S-37225</t>
  </si>
  <si>
    <t>S-37232</t>
  </si>
  <si>
    <t>S-73560</t>
  </si>
  <si>
    <t>S-73630</t>
  </si>
  <si>
    <t>Značka</t>
  </si>
  <si>
    <t>Kat. číslo</t>
  </si>
  <si>
    <t>Lžíce zednická štukatérská</t>
  </si>
  <si>
    <t>Lžíce zednická lichoběžníková</t>
  </si>
  <si>
    <t>Lžíce zednická trojúhelníková</t>
  </si>
  <si>
    <t>Míchadlo na barvy</t>
  </si>
  <si>
    <t>Míchadlo lepidla,omítek</t>
  </si>
  <si>
    <t>Míchadlo na sádru</t>
  </si>
  <si>
    <t>Hladítko nerezové</t>
  </si>
  <si>
    <t>Hladítko ABS přírodní houba</t>
  </si>
  <si>
    <t>Hladítko ABS hydro-houba</t>
  </si>
  <si>
    <t>Hladítko ABS guma</t>
  </si>
  <si>
    <t>Hladítko ABS filc</t>
  </si>
  <si>
    <t>Hladítko ABS houba</t>
  </si>
  <si>
    <t>Hladítko benátské</t>
  </si>
  <si>
    <t>Hladítko americké</t>
  </si>
  <si>
    <t>ks</t>
  </si>
  <si>
    <t>bal.</t>
  </si>
  <si>
    <t>• čepel z nerezové oceli 0,3 mm
• hliníkový ergonomický profil s velmi vysokou pevností
• systém výměnných čepelí</t>
  </si>
  <si>
    <t>• nerezová ocel kalená 1 mm, 46-48 HRC
• rukojeť - lakovaný buk
• svařované spoje - 6 let záruky</t>
  </si>
  <si>
    <t>• míchadlo na barvy typu A
• množství hmoty: 15-25 kg (v případě míchadla A2: 5-15 kg)
• k míchání tekutých materiálů: akrylových, emulzních a disperzních barev, laků, mořidel</t>
  </si>
  <si>
    <t>• míchadlo hutných hmot typu C
• množství hmoty: do 10 kg (v případě míchadla C2: 10-20 kg)
• k míchání hustých a hutných materiálů: strukturálních omítek, zednických hmot, betonu, lepidel na obklady</t>
  </si>
  <si>
    <t>• míchadlo hutných hmot typu C
• množství hmoty: 16-35 kg
• k míchání hustých a hutných materiálů: strukturálních omítek, zednických hmot, betonu, lepidel na obklady</t>
  </si>
  <si>
    <t>• míchadlo na sádru typu E
• množství hmoty: 10-15 kg
• k míchání sypkých materiálů vyžadujících rychlou přípravu: sádra, špachtlové omítky, sádrové omítky</t>
  </si>
  <si>
    <t>• míchadlo hutných hmot typu D
• množství hmoty: 10-30 kg
• k míchání hustých a hutných materiálů: strukturálních omítek, zednických hmot, betonu, lepidel na obklady</t>
  </si>
  <si>
    <t>• speciální tvar zubů zamezuje vytváření vzduchových kapes pod položenou kachličkou
• dvoukomponentní rukojeť
• výrazně nižší spotřeby lepidla
• ideální k pokládání kachliček na terasách</t>
  </si>
  <si>
    <t>• plastové hladítko
• rukojeť ABS
• podklad: přírodní houba</t>
  </si>
  <si>
    <t>• plastové hladítko
• rukojeť ABS
• podklad: hydro-houba</t>
  </si>
  <si>
    <t>• plastové hladítko
• rukojeť ABS
• podklad: guma</t>
  </si>
  <si>
    <t>• plastové hladítko
• rukojeť ABS
• podklad: plsť</t>
  </si>
  <si>
    <t>• plastové hladítko
• rukojeť ABS
• podklad: bílá houba</t>
  </si>
  <si>
    <t>• nerezová ocel s vysokým stupněm tvrdosti
• rukojeť - lakovaný buk</t>
  </si>
  <si>
    <t>• nerezová ocel s vysokým stupněm tvrdosti
• dvoukomponentní rukojeť</t>
  </si>
  <si>
    <t>• kalená pružinová ocel 46-48 HRC
• rukojeť - lakovaný buk</t>
  </si>
  <si>
    <t>• nerezová ocel kalená
• dvoukomponentní rukojeť
• použití: benátská omítka, štuky</t>
  </si>
  <si>
    <t>• broušená a leštěná pracovní plocha zajišťující dosažení nejlepšího možného efektu leštěného benátského štuku
• hliníková rukojeť ze speciální slitiny hliníku, lehká a současně odolná
• zkosené boční hrany zamezující rozložení vrstev nanášeného materiálu na povrchu
• nerezová ocel kalená 46-50 HRC
• rukojeť upevněná v rámu se systémem umožňujícím výměnu nové rukojeti
• rukojeť z přírodní kůže</t>
  </si>
  <si>
    <t>• hliníková rukojeť ze speciální slitiny hliníku, lehká a současně odolná
• zkosené boční hrany zamezující rozložení vrstev nanášeného materiálu na povrchu
• vyhlazování povrchů stěn a stropů špachtlovými a sádrovými hmotami
• nerezová ocel kalená 46-50 HRC
• rukojeť upevněná v rámu se systémem umožňujícím výměnu nové rukojeti
• rukojeť z přírodní kůže</t>
  </si>
  <si>
    <t>• hliníkový list
• podklad: gumová houba, přírodní pryžová; tloušťka 1,8 mm
• ocelová základna se závitem k připevnění násady
• kloub
• násada z bukového dřeva 125 cm</t>
  </si>
  <si>
    <t>• ostří z nerezové oceli 0,5 mm
• hliníkový profil s velmi vysokou pevností
• dvoukomponentní rukojeť</t>
  </si>
  <si>
    <t>• ergonomická rukojeť obložená přírodním korkem
• čepel z kalené nerezové oceli s kartáčovaným povrchem</t>
  </si>
  <si>
    <t>• ergonomická rukojeť obložená přírodním korkem
• výměnný bit Ph2 25 mm
• čepel z kalené nerezové oceli s kartáčovaným povrchem</t>
  </si>
  <si>
    <t>• ostří z nerezové oceli 0,4 mm
• hliníkový profil s velmi vysokou pevností
• dvoukomponentní rukojeť</t>
  </si>
  <si>
    <t>• vyrobená z plastu
• pohyblivá hlavice</t>
  </si>
  <si>
    <t>• čepel z kalené nerezové oceli 48-50 HRC
• pružná
• odolná proti otěru</t>
  </si>
  <si>
    <t>• z plastu a hliníku
• rychloupínač k připevňování rukojetí</t>
  </si>
  <si>
    <t>• hliníkový rám
• 8 ostří z kalené oceli</t>
  </si>
  <si>
    <t>• čepel-plech (kalená uhlíková ocel)
• zpevněnu konstrukce usazení čepele
• nosný rám: pozinkovaná uhlíková ocel
• násada - tenký buk, délka 155 cm
• M6 - šrouby připevňující čepel k rámu</t>
  </si>
  <si>
    <t>• míchadlo tuhých hmot typu Y nízkootáčkové
• množství hmoty 20 - 50 kg
• k míchání hustých a hutných materiálů: strukturálních omítek, zednických hmot, betonu, lepidel na obklady
• tvar ramen umožňuje zvýšit množství míchaného materiálu</t>
  </si>
  <si>
    <t>• míchadlo tuhých hmot typu Y nízkootáčkové
• množství hmoty 20 - 60 kg
• k míchání hustých a hutných materiálů: strukturálních omítek, zednických hmot, betonu, lepidel na obklady
• tvar ramen umožňuje zvýšit množství míchaného materiálu</t>
  </si>
  <si>
    <t>• míchadlo tuhých hmot typu C nízkootáčkové
• množství hmoty 16 - 35 kg
• k míchání hustých a hutných materiálů: strukturálních omítek, zednických hmot, betonu, lepidel na obklady</t>
  </si>
  <si>
    <t>• nerezová ocel
• dřevěné lakované držadlo</t>
  </si>
  <si>
    <t>• v provedení z plastu
• držadla k přenášení</t>
  </si>
  <si>
    <t>• tlustý plech s práškovým nátěrem
• držadlo z bukového dřeva</t>
  </si>
  <si>
    <t>• uhlíková ocel
• dřevěné lakované držadlo</t>
  </si>
  <si>
    <t>• nerezová nebo uhlíková ocel
• dvoukomponentní rukojeť</t>
  </si>
  <si>
    <t>• galvanicky pozinkovaná ocel
• Ø 55 mm - tyč Ø 6 mm
• Ø 80, 100 mm - šestihranná tyč 7 mm</t>
  </si>
  <si>
    <t>• list z nerezové oceli
• tloušťka 0,7 mm
• plastové držadlo</t>
  </si>
  <si>
    <t>• nerezová ocel
• dvoukomponentní rukojeť</t>
  </si>
  <si>
    <t>• tělo z plastu
• spodní část z filcu o tloušťce 5 mm
• spodní část z gumy o tloušťce 5 mm</t>
  </si>
  <si>
    <t>• tělo z plastu
• houba hustá-měkká s malými póry
• houba řídká - ostrá s velkými póry</t>
  </si>
  <si>
    <t>• plastové tělo</t>
  </si>
  <si>
    <t>• ocelový plech s práškovým nátěrem
• rameno - ploché
• držadlo - bukové dřevo</t>
  </si>
  <si>
    <t>• ergonomická plastová rukojeť
• výměnná lichoběžníková ostří S-17667
• ochrana ostří během uložení</t>
  </si>
  <si>
    <t>• v provedení z plastu</t>
  </si>
  <si>
    <t>• uhlíková ocel
• plastové držadlo</t>
  </si>
  <si>
    <t>• nerezová ocel
• plastové držadlo</t>
  </si>
  <si>
    <t>• plastové
• kovové držadlo</t>
  </si>
  <si>
    <t>• ocelový pozinkovaný plech
• šestihranná stopka</t>
  </si>
  <si>
    <t>◾ hliníková špachtle: 250 mm – S-73592; 400 mm – S-73594; 600 mm – S-73596; 800 mm – S-73598; 1000 mm – S-73600
◾ malířská špachtle korková s bitem Ph2 150 mm – S-73371
◾ držadlo na váleček S-73880
◾ teleskopická tyč 0,93 - 1,42 m S-73630
◾ adaptér pro hliníkové špachtle S-73628
◾ malířský váleček S-73927</t>
  </si>
  <si>
    <t>• tvrzená nerezová ocel, plast odolný proti deformaci a prasknutí, eloxovaný hliník, zaoblené rohy čepele, kryt čepele, systém výměnných čepelí.
• hliníková špachtle: 250, 400, 600, 800, 1000 mm
• malířská korková špachtle s bitem Ph2 150 mm
• držadlo na váleček
• teleskopická tyč 0,93 - 1,42 m
• adaptér na hliníkové špachtle
• malířský váleček na omítku</t>
  </si>
  <si>
    <t>Teleskopická tyč pro adaptér na hliníkové špachtle</t>
  </si>
  <si>
    <t>Název</t>
  </si>
  <si>
    <t>Jednotka</t>
  </si>
  <si>
    <t>Množství</t>
  </si>
  <si>
    <t>Hodnota bez rabatu</t>
  </si>
  <si>
    <t>Hodnota s rabatem</t>
  </si>
  <si>
    <t>Popis</t>
  </si>
  <si>
    <t>Obrázek</t>
  </si>
  <si>
    <t>Skupina</t>
  </si>
  <si>
    <t>LŽÍCE</t>
  </si>
  <si>
    <t>MÍCHADLA</t>
  </si>
  <si>
    <t>ŠPACHTLE</t>
  </si>
  <si>
    <t>VĚDRA A VANIČKY</t>
  </si>
  <si>
    <t>ŠKRABÁKY</t>
  </si>
  <si>
    <t>HLADÍTKA</t>
  </si>
  <si>
    <t>Váš rabat</t>
  </si>
  <si>
    <t>Váš nákup Kč/Jdn. bez DPH</t>
  </si>
  <si>
    <t>Celkem</t>
  </si>
  <si>
    <t>Lžíce zednická štukatérská 60 mm</t>
  </si>
  <si>
    <t>Lžíce zednická štukatérská 80 mm</t>
  </si>
  <si>
    <t>Lžíce zednická štukatérská 100 mm</t>
  </si>
  <si>
    <t>Lžíce zednická štukatérská 120 mm</t>
  </si>
  <si>
    <t>Lžíce zednická lichoběžníková 140 mm</t>
  </si>
  <si>
    <t>Lžíce zednická lichoběžníková 160 mm</t>
  </si>
  <si>
    <t>Lžíce zednická lichoběžníková 180 mm</t>
  </si>
  <si>
    <t>Lžíce zednická trojúhelníková 190 mm</t>
  </si>
  <si>
    <t>Lžíce zednická trojúhelníková 210 mm</t>
  </si>
  <si>
    <t>Míchadlo na barvy HEX 8 mm; A2; 80 mm</t>
  </si>
  <si>
    <t>Míchadlo na barvy HEX 8 mm; A3; 100 mm</t>
  </si>
  <si>
    <t>Míchadlo na sádru HEX 8 mm; E1; 80 mm</t>
  </si>
  <si>
    <t>Hladítko nerezové 280 x 130 mm; malý zub</t>
  </si>
  <si>
    <t>Hladítko nerezové 280 x 130 mm; velký zub</t>
  </si>
  <si>
    <t>Hladítko ABS přírodní houba 280x130 mm;houba 18 mm</t>
  </si>
  <si>
    <t>Hladítko ABS hydro-houba 280x130 mm; hydro-houba</t>
  </si>
  <si>
    <t>Hladítko ABS hydro-houba řezná 280 x 130 mm</t>
  </si>
  <si>
    <t>Hladítko ABS guma 280 x 130 mm; guma</t>
  </si>
  <si>
    <t>Hladítko ABS filcové 280 x 130 mm; filc</t>
  </si>
  <si>
    <t>Hladítko ABS houba 280 x 130 mm; houba bílá</t>
  </si>
  <si>
    <t>Hladítko nerezové 280 x 130 mm; hladké</t>
  </si>
  <si>
    <t>Hladítko nerezové 280 x 130 mm; 6 x 6 zubů</t>
  </si>
  <si>
    <t>Hladítko nerezové 280 x 130 mm; 8 x 8 zubů</t>
  </si>
  <si>
    <t>Hladítko nerezové 280 x 130 mm; 10 x 10 zubů</t>
  </si>
  <si>
    <t>Hladítko nerezové 380 x 130 mm; hladké</t>
  </si>
  <si>
    <t>Hladítko nerezové 380 x 130 mm; 8 x 8 zubů</t>
  </si>
  <si>
    <t>Hladítko nerezové 380 x 130 mm; 10 x 10 zubů</t>
  </si>
  <si>
    <t>Hladítko nerezové 480 x 130 mm; hladké</t>
  </si>
  <si>
    <t>Hladítko nerezové 480 x 130 mm; 8 x 8 zubů</t>
  </si>
  <si>
    <t>Hladítko nerezové 480 x 130 mm; 10 x 10 zubů</t>
  </si>
  <si>
    <t>Hladítko betonářské 500 mm</t>
  </si>
  <si>
    <t>Hladítko nerezové 580 x 130 mm; hladké</t>
  </si>
  <si>
    <t>Hladítko benátské 200 x 90 mm</t>
  </si>
  <si>
    <t>Hladítko benátské 240 x 90 mm</t>
  </si>
  <si>
    <t>Hladítko benátské 200mm</t>
  </si>
  <si>
    <t>Hladítko benátské 240mm</t>
  </si>
  <si>
    <t>Hladítko americké  305mm</t>
  </si>
  <si>
    <t>Hladítko americké  365mm</t>
  </si>
  <si>
    <t>Hladítko americké  405mm</t>
  </si>
  <si>
    <t>Hladítko americké  460mm</t>
  </si>
  <si>
    <t>Hladítko hliníkové,kloubové 400 x 200 mm</t>
  </si>
  <si>
    <t>Špachtle hliníková 0,3 mm 250 x 0,3 mm</t>
  </si>
  <si>
    <t>Špachtle hliníková 0,3 mm 400 x 0,3 mm</t>
  </si>
  <si>
    <t>Špachtle hliníková 0,3 mm 600 x 0,3 mm</t>
  </si>
  <si>
    <t>Špachtle hliníková 0,3 mm 800 x 0,3 mm</t>
  </si>
  <si>
    <t>Špachtle hliníková 0,3 mm 1000 x 0,3 mm</t>
  </si>
  <si>
    <t>Špachtle hliníková 0,3 mm 1250 x 0,3 mm</t>
  </si>
  <si>
    <t>Špachtle hliníková 0,3 mm 1500 x 0,3 mm</t>
  </si>
  <si>
    <t>Špachtle hliníková 0,5 mm 250 x 0,5 mm</t>
  </si>
  <si>
    <t>Špachtle hliníková 0,5 mm 400 x 0,5 mm</t>
  </si>
  <si>
    <t>Špachtle hliníková 0,5 mm 600 x 0,5 mm</t>
  </si>
  <si>
    <t>Špachtle hliníková 0,5 mm 800 x 0,5 mm</t>
  </si>
  <si>
    <t>Špachtle hliníková 0,5 mm 1000 x 0,5 mm</t>
  </si>
  <si>
    <t>Špachtle hliníková 0,5 mm 1250 x 0,5 mm</t>
  </si>
  <si>
    <t>Špachtle hliníková 0,5 mm 1500 x 0,5 mm</t>
  </si>
  <si>
    <t>Špachtle malířská 280 mm</t>
  </si>
  <si>
    <t>Špachtle malířská korková 40 mm</t>
  </si>
  <si>
    <t>Špachtle malířská korková 60 mm</t>
  </si>
  <si>
    <t>Špachtle malířská korková 80 mm</t>
  </si>
  <si>
    <t>Špachtle malířská korková 100 mm</t>
  </si>
  <si>
    <t>Špachtle malířská korková 120 mm</t>
  </si>
  <si>
    <t>Špachtle malířská korková + bit 150 mm</t>
  </si>
  <si>
    <t>Špachtle fasádní 380 mm</t>
  </si>
  <si>
    <t>Špachtle malířská fasádní 480 cm</t>
  </si>
  <si>
    <t>Špachtle fasádní 480 mm</t>
  </si>
  <si>
    <t>Špachtle fasádní 580 mm</t>
  </si>
  <si>
    <t>Špachtle fasádní 680 mm</t>
  </si>
  <si>
    <t>Čepel do hliníkové špachtle 250 x 0,5 mm</t>
  </si>
  <si>
    <t>Čepel do hliníkové špachtle 400 x 0,5 mm</t>
  </si>
  <si>
    <t>Čepel do hliníkové špachtle 600 x 0,5 mm</t>
  </si>
  <si>
    <t>Čepel do hliníkové špachtle 800 x 0,5 mm</t>
  </si>
  <si>
    <t>Čepel do hliníkové špachtle 1000 x 0,5 mm</t>
  </si>
  <si>
    <t>Čepel do hliníkové špachtle 1250 x 0,5 mm</t>
  </si>
  <si>
    <t>Čepel do hliníkové špachtle 1500 x 0,5 mm</t>
  </si>
  <si>
    <t>Čepel do hliníkové špachtle 250 x 0,3 mm</t>
  </si>
  <si>
    <t>Čepel do hliníkové špachtle 400 x 0,3 mm</t>
  </si>
  <si>
    <t>Čepel do hliníkové špachtle 600 x 0,3 mm</t>
  </si>
  <si>
    <t>Čepel do hliníkové špachtle 800 x 0,3 mm</t>
  </si>
  <si>
    <t>Čepel do hliníkové špachtle 1000 x 0,3 mm</t>
  </si>
  <si>
    <t>Čepel do hliníkové špachtle 1250 x 0,3 mm</t>
  </si>
  <si>
    <t>Čepel do hliníkové špachtle 1500 x 0,3 mm</t>
  </si>
  <si>
    <t>Tyč teleskop. 1,2-2 m pro držák hliník. Špachtlí</t>
  </si>
  <si>
    <t>Škrabák na omítky 8 x ostří z kalené oceli</t>
  </si>
  <si>
    <t>Škrabák na podlahy 300 / 155 / 1,2 mm</t>
  </si>
  <si>
    <t>Míchadlo lepidla,omítek M14; Y; 140 mm</t>
  </si>
  <si>
    <t>Míchadlo lepidla,omítek M14; Y; 160 mm</t>
  </si>
  <si>
    <t>Míchadlo lepidla,omítek SDS; C2; 100 mm</t>
  </si>
  <si>
    <t>Naběračka zednická Ø170 mm</t>
  </si>
  <si>
    <t>Vanička zednická kulatá 40 L; malá</t>
  </si>
  <si>
    <t>Vanička zednická kulatá 65 L; střední</t>
  </si>
  <si>
    <t>Vanička zednická kulatá 90 L; velká</t>
  </si>
  <si>
    <t>Vanička zednická obdélníková 40 L; malá</t>
  </si>
  <si>
    <t>Vanička zednická obdélníková 60 L; střední</t>
  </si>
  <si>
    <t>Vanička zednická obdélníková 80 L; velká</t>
  </si>
  <si>
    <t>Zednické lžíce na pórobeton 115 mm</t>
  </si>
  <si>
    <t>Zednické lžíce na pórobeton 240 mm</t>
  </si>
  <si>
    <t>Lžíce zednická spárovací 8 mm</t>
  </si>
  <si>
    <t>Lžíce zednická spárovací 10 mm</t>
  </si>
  <si>
    <t>Lžíce zednická spárovací 12 mm</t>
  </si>
  <si>
    <t>Lžíce zednická štukatérská vnější 80 x 80 mm</t>
  </si>
  <si>
    <t>Lžíce zednická štukatérská vnitřní 80 x 80 mm</t>
  </si>
  <si>
    <t>Lžíce zednická štukatérská 60 mm; nerezová ocel</t>
  </si>
  <si>
    <t>Lžíce zednická štukatérská 80 mm; nerezová ocel</t>
  </si>
  <si>
    <t>Lžíce zednická štukatérská 100 mm; nerezová ocel</t>
  </si>
  <si>
    <t>Lžíce zednická štukatérská 80 mm; uhlíková ocel</t>
  </si>
  <si>
    <t>Lžíce zednická štukatérská 100 mm; uhlíková ocel</t>
  </si>
  <si>
    <t>Lžíce zednická štukatérská 120 mm; uhlíková ocel</t>
  </si>
  <si>
    <t>Lžíce zednická lichoběžníková 140 mm; úzká</t>
  </si>
  <si>
    <t>Lžíce zednická lichoběžníková 140 mm;nerezová ocel</t>
  </si>
  <si>
    <t>Lžíce zednická lichoběžníková 140 mm;úzká;nerezová ocel</t>
  </si>
  <si>
    <t>Lžíce zednická lichoběžníková 160 mm;nerezová ocel</t>
  </si>
  <si>
    <t>Lžíce zednická lichoběžníková 180 mm;nerezová ocel</t>
  </si>
  <si>
    <t>Lžíce zednická lichoběžníková 140 mm;uhlíková ocel</t>
  </si>
  <si>
    <t>Lžíce zednická lichoběžníková 160 mm;uhlíková ocel</t>
  </si>
  <si>
    <t>Lžíce zednická lichoběžníková 180 mm;uhlíková ocel</t>
  </si>
  <si>
    <t>Míchadlo na barvy Ø55 mm</t>
  </si>
  <si>
    <t>Míchadlo na barvy Ø80 mm</t>
  </si>
  <si>
    <t>Míchadlo na barvy Ø100 mm</t>
  </si>
  <si>
    <t>Hladítko nerezové 280 x 128 mm hladké</t>
  </si>
  <si>
    <t>Hladítko nerezové 280 x 128 mm 6 x 6 zubů</t>
  </si>
  <si>
    <t>Hladítko nerezové 280 x 128 mm 8 x 8 zubů</t>
  </si>
  <si>
    <t>Hladítko nerezové 280 x 128 mm 10 x 10 zubů</t>
  </si>
  <si>
    <t>Hladítko nerezové 280 x 130 mm hladké</t>
  </si>
  <si>
    <t>Hladítko nerezové 280 x 130 mm 6 x 6 zubů</t>
  </si>
  <si>
    <t>Hladítko nerezové 280 x 130 mm 8 x 8 zubů</t>
  </si>
  <si>
    <t>Hladítko nerezové 280 x 130 mm 10 x 10 zubů</t>
  </si>
  <si>
    <t>Hladítko nerezové 380 x 130 mm hladké</t>
  </si>
  <si>
    <t>Hladítko nerezové 380 x 130 mm 6 x 6 zubů</t>
  </si>
  <si>
    <t>Hladítko nerezové 380 x 130 mm 8 x 8 zubů</t>
  </si>
  <si>
    <t>Hladítko nerezové 380 x 130 mm 10 x 10 zubů</t>
  </si>
  <si>
    <t>Hladítko nerezové 480 x 130 mm hladké</t>
  </si>
  <si>
    <t>Hladítko nerezové 480 x 130 mm 8 x 8 zubů</t>
  </si>
  <si>
    <t>Hladítko nerezové 480 x 130 mm 10 x 10 zubů</t>
  </si>
  <si>
    <t>Hladítko nerezové 580 x 130 mm hladké</t>
  </si>
  <si>
    <t>Hladítko PVC s filcem/s gumou 270 x 130 mm; filc 5mm</t>
  </si>
  <si>
    <t>Hladítko PVC s filcem/s gumou 270 x 130 mm; guma 5mm</t>
  </si>
  <si>
    <t>Hladítko PVC s houbou 270 x 130 mm; hustá</t>
  </si>
  <si>
    <t>Hladítko PVC s houbou 270 x 130 mm; řídká</t>
  </si>
  <si>
    <t>Hladítko PVC brusné 225 x 100 mm; na šrouby</t>
  </si>
  <si>
    <t>Hladítko PVC brusné 210 x 100 mm; na zacvaknutí</t>
  </si>
  <si>
    <t>Hladítko škrabací 270 mm</t>
  </si>
  <si>
    <t>Hladítko škrabací 400 mm</t>
  </si>
  <si>
    <t>Hladítko ABS 2 mm</t>
  </si>
  <si>
    <t>Hladítko ABS 3 mm</t>
  </si>
  <si>
    <t>Drážkovačka do pórobetonu 600 mm</t>
  </si>
  <si>
    <t>Škrabka na barvy 145 x 62 mm</t>
  </si>
  <si>
    <t>Špachtle malířská 30 mm</t>
  </si>
  <si>
    <t>Špachtle malířská 40 mm</t>
  </si>
  <si>
    <t>Špachtle malířská 60 mm</t>
  </si>
  <si>
    <t>Špachtle malířská 80 mm</t>
  </si>
  <si>
    <t>Špachtle malířská 100 mm</t>
  </si>
  <si>
    <t>Špachtle malířská 120 mm</t>
  </si>
  <si>
    <t>Špachtle malířská 150 mm</t>
  </si>
  <si>
    <t>Špachtle malířská 200 mm</t>
  </si>
  <si>
    <t>Špachtle malířská 240 mm</t>
  </si>
  <si>
    <t>Kbelík 12 L; malý</t>
  </si>
  <si>
    <t>Kbelík 16 L; střední</t>
  </si>
  <si>
    <t>Kbelík 20 L; velký</t>
  </si>
  <si>
    <t>Vrták do tvárnic z pórobetonu Ø80 / 280 mm</t>
  </si>
  <si>
    <t>Hladítko nerezové 280 x 130 mm 4 x 4 zubů</t>
  </si>
  <si>
    <t>Hladítko nerezové 280 x 130 mm 12 x 12 zubů</t>
  </si>
  <si>
    <t>Kielnia sztukatorska</t>
  </si>
  <si>
    <t>Rylec do gazobetonu</t>
  </si>
  <si>
    <t>Hliníkové hladítko s kloubem</t>
  </si>
  <si>
    <t>Hliníková špachtle 0,3 mm</t>
  </si>
  <si>
    <t>Hliníková špachtle 0,5 mm</t>
  </si>
  <si>
    <t>Malířská špachtle</t>
  </si>
  <si>
    <t>Špachtle malířská korková</t>
  </si>
  <si>
    <t>Špachtle malířská korková + bit</t>
  </si>
  <si>
    <t>Fasádní špachtle</t>
  </si>
  <si>
    <t>Malířská fasádní špachtle</t>
  </si>
  <si>
    <t>Špachtle fasádní</t>
  </si>
  <si>
    <t>Adaptér hliníkové špachtle</t>
  </si>
  <si>
    <t>Čepel do hliníkové špachtle</t>
  </si>
  <si>
    <t>Tyč teleskopická pro hliníkové špachtle</t>
  </si>
  <si>
    <t>Škrabák na omítky</t>
  </si>
  <si>
    <t>Škrabák na podlahy</t>
  </si>
  <si>
    <t>Naběračka zednická</t>
  </si>
  <si>
    <t>Vanička zednická kulatá</t>
  </si>
  <si>
    <t>Vanička zednická obdélníková</t>
  </si>
  <si>
    <t>Zednické lžíce na pórobeton</t>
  </si>
  <si>
    <t>Spárovací stěrka</t>
  </si>
  <si>
    <t>Stěrka štukovací</t>
  </si>
  <si>
    <t>Lžíce zednická štukatérská vnější</t>
  </si>
  <si>
    <t>Lžíce zednická štukatérská vnitřní</t>
  </si>
  <si>
    <t>Lžíce lichoběžníková</t>
  </si>
  <si>
    <t>Lžíce trojúhelníková</t>
  </si>
  <si>
    <t>Míchadlo na maltu</t>
  </si>
  <si>
    <t>Míchadlo na maltu  Ø55 mm</t>
  </si>
  <si>
    <t>Míchadlo na maltu Ø80 mm</t>
  </si>
  <si>
    <t>Míchadlo na maltu Ø100 mm</t>
  </si>
  <si>
    <t xml:space="preserve">Hladítko nerezové </t>
  </si>
  <si>
    <t>PVC stěrka s filcem / s gumou</t>
  </si>
  <si>
    <t>PVC stěrka s houbou</t>
  </si>
  <si>
    <t>PVC brusná stěrka</t>
  </si>
  <si>
    <t>Hladítko škrabací</t>
  </si>
  <si>
    <t>Hladítko polystyrenové 270 mm</t>
  </si>
  <si>
    <t>Hladítko polystyrenové 320 mm</t>
  </si>
  <si>
    <t>Hladítko polystyrenové 450 mm</t>
  </si>
  <si>
    <t>Hladítko polystyrenové 600 mm</t>
  </si>
  <si>
    <t>Hladítko polystyrenové 750 mm</t>
  </si>
  <si>
    <t>Hladítko polystyrenové 900 mm</t>
  </si>
  <si>
    <t>Hladítko polystyrenové</t>
  </si>
  <si>
    <t>Hladítko ABS</t>
  </si>
  <si>
    <t>Škrabka na barvy</t>
  </si>
  <si>
    <t>Špachtle malířská</t>
  </si>
  <si>
    <t>Špachtle japonská sada 4 ks: 50 / 80 / 100 / 120 mm</t>
  </si>
  <si>
    <t>Špachtle na omítku 150 mm</t>
  </si>
  <si>
    <t>Špachtle na omítku 200 mm</t>
  </si>
  <si>
    <t>Špachtle na omítku 250 mm</t>
  </si>
  <si>
    <t>Špachtle na omítku 350 mm</t>
  </si>
  <si>
    <t>Špachtle na omítku 450 mm</t>
  </si>
  <si>
    <t>Špachtle hliníková sada a příslušenství v kufříku</t>
  </si>
  <si>
    <t xml:space="preserve">Tyč teleskopická  0,93 - 1,42 m </t>
  </si>
  <si>
    <t>Míchadlo na lepidlo HEX 8 mm; C1; 80 mm</t>
  </si>
  <si>
    <t>Míchadlo na lepidlo HEX 8 mm; C2; 100 mm</t>
  </si>
  <si>
    <t>Míchadlo na lepidlo HEX 10 mm; C3; 120 mm</t>
  </si>
  <si>
    <t>Míchadlo na lepidlo, omítku</t>
  </si>
  <si>
    <t>Míchadlo na lepidlo HEX 8 mm; D1; 80 mm</t>
  </si>
  <si>
    <t>Míchadlo na lepidlo SDS-PLUS; C3; 120 mm</t>
  </si>
  <si>
    <t>Míchadlo na lepidlo M14; C3; 120 mm</t>
  </si>
  <si>
    <t>• tělo z plastu
• spodní část z gumy o tloušťce 3 mm
• připevnění pomocí křídlových šroubů nebo zacvaknutím</t>
  </si>
  <si>
    <t>• tělo z plastu
• podklad z perforovaného pozinkovaného plechu</t>
  </si>
  <si>
    <t>• nerezová ocel
• pohodlná ergonomická dvoukomponentní rukojeť</t>
  </si>
  <si>
    <t>• vysoká tvrdost polystyrenu zajišťuje delší životnost</t>
  </si>
  <si>
    <t>S-37186</t>
  </si>
  <si>
    <t>Škrabka multifunkční</t>
  </si>
  <si>
    <t>S-76610</t>
  </si>
  <si>
    <t>Kufřík pro hliníkové špachtle a doplňky, plast</t>
  </si>
  <si>
    <t>118 x 35 x 11 cm</t>
  </si>
  <si>
    <t>• vyroben z plastu odolného proti nárazům a otřesům
• je polstrován velmi kvalitní vlnitou houbou, která zabraňuje pohybu
• zavírání se čtyřmi pevnými západkami,
• pěnová náplň uvnitř "Egg-Form" na spodní části,
• plochá pěnová výplň uvnitř v horní části.</t>
  </si>
  <si>
    <t>S-73544</t>
  </si>
  <si>
    <t>S-73546</t>
  </si>
  <si>
    <t>S-73548</t>
  </si>
  <si>
    <t>S-73550</t>
  </si>
  <si>
    <t>S-73552</t>
  </si>
  <si>
    <t>S-73554</t>
  </si>
  <si>
    <t>250 x 0,3 mm</t>
  </si>
  <si>
    <t xml:space="preserve">400 x 0,3 mm </t>
  </si>
  <si>
    <t>600 x 0,3 mm</t>
  </si>
  <si>
    <t>800 x 0,3 mm</t>
  </si>
  <si>
    <t>1000 x 0,3 mm</t>
  </si>
  <si>
    <t>1250 x 0,3 mm</t>
  </si>
  <si>
    <t>Špachtle plastová 250 x 0,3 mm</t>
  </si>
  <si>
    <t>Špachtle plastová 400 x 0,3 mm</t>
  </si>
  <si>
    <t>Špachtle plastová 600 x0,3 mm</t>
  </si>
  <si>
    <t>Špachtle plastová 800 x 0,3 mm</t>
  </si>
  <si>
    <t>Špachtle plastová 1000 x 0,3 mm</t>
  </si>
  <si>
    <t>Špachtle plastová 1250 x 0,3 mm</t>
  </si>
  <si>
    <t>• čepel z nerezové oceli 0,3 mm
• rukojeť z plastu odolná proti deformaci a praskání
• systém výměnných čepelí</t>
  </si>
  <si>
    <t>S-73562</t>
  </si>
  <si>
    <t>S-73563</t>
  </si>
  <si>
    <t>S-73564</t>
  </si>
  <si>
    <t>S-73565</t>
  </si>
  <si>
    <t>S-73566</t>
  </si>
  <si>
    <t>S-73567</t>
  </si>
  <si>
    <t>Čepel do plastové špachtle 250 x 0,3 mm</t>
  </si>
  <si>
    <t>Čepel do plastové špachtle 400 x 0,3 mm</t>
  </si>
  <si>
    <t>Čepel do plastové špachtle 600 x 0,3 mm</t>
  </si>
  <si>
    <t>Čepel do plastové špachtle 800 x 0,3 mm</t>
  </si>
  <si>
    <t>Čepel do plastové špachtle 1000 x 0,3 mm</t>
  </si>
  <si>
    <t>Čepel do plastové špachtle 1250 x 0,3 mm</t>
  </si>
  <si>
    <t>S-73558</t>
  </si>
  <si>
    <t>Špachtle plastová sada + příslušenství v kufříku</t>
  </si>
  <si>
    <t>STALCO
◾ plastová špachtle: 250 mm – S-73544; 400 mm – S-73546; 600 mm – S-73548; 800 mm – S-73550; 1000 mm – S-73552
◾ malířská špachtle korková s bitem Ph2 150 mm – S-73371
◾ držadlo na váleček S-73880
◾ teleskopická tyč 0,93 - 1,42 m S-73630
◾ adaptér pro hliníkové špachtle S-73628
◾ malířský váleček S-73927</t>
  </si>
  <si>
    <t>STALCO
• plastová špachtle: 250 mm – S-73544; 400 mm – S-73546; 600 mm – S-73548; 800 mm – S-73550; 1000 mm – S-73552
• malířská špachtle korková s bitem Ph2 150 mm – S-73371
• držadlo na váleček S-73880
• teleskopická tyč 0,93 - 1,42 m S-73630
• adaptér pro hliníkové špachtle S-73628
• malířský váleček S-73927</t>
  </si>
  <si>
    <t>RÝČE, LOPATY</t>
  </si>
  <si>
    <t>S-74003</t>
  </si>
  <si>
    <t>Rýč rovný kovová násada</t>
  </si>
  <si>
    <t>kovová násada</t>
  </si>
  <si>
    <t>• vyrobeno z vysoce kvalitní švédské bórové oceli SSAB
• reliéfní pracovní deska
• kovová násada s protiskluzovým gumovým povlakem
• držadlo PVC</t>
  </si>
  <si>
    <t>S-74005</t>
  </si>
  <si>
    <t>Rýč špičatý kovová násada</t>
  </si>
  <si>
    <t>vyrobeno z vysoce kvalitní švédské bórové oceli SSAB
profilovaná pracovní deska
kovová násada s protiskluzovým gumovým povlakem
držadlo PVC</t>
  </si>
  <si>
    <t>Lopata na písek</t>
  </si>
  <si>
    <t>Lopata na písek kovová násada</t>
  </si>
  <si>
    <t>S-74001</t>
  </si>
  <si>
    <t>Pistole výtlačovací na silikonové hmoty 240 mm</t>
  </si>
  <si>
    <t>Výtlačná pistole k nanášení silikonových hmot</t>
  </si>
  <si>
    <t>• konstrukce z plechu o tloušťce 2mm
• tuhý šestihranný píst vytlačující hmotu
• pevná páka připevněná ocelovým nýtem</t>
  </si>
  <si>
    <t>Pistole výtlačovací na silikonové hmoty 245 mm</t>
  </si>
  <si>
    <t>• tuhý ocelový píst vytlačující hmotu
• široký pevný uzávěr tlačící tyčinku
• dvojitá aretace uzávěru
• silná ocelová matice spojující rám s tělem
• široký a tlustý plech zajišťující pevnost výtlačné pistole</t>
  </si>
  <si>
    <t>Pistole výtlačovací na silikonové hmoty 225 mm</t>
  </si>
  <si>
    <t>• pevné lehké tělo ze slitiny hliníku
• široký pevný uzávěr tlačící tyčinku
• podložka z PVC přesně přizpůsobená tubě výtlačné pistole
• pevný robustní dávkovač z PVC</t>
  </si>
  <si>
    <t>Pistole výtlačná na chemické kotvy 205 mm; na kotvy 400 ml</t>
  </si>
  <si>
    <t>Výtlačná pistole na chemické kotvy</t>
  </si>
  <si>
    <t>• 3 pevné ocelové písty k vytlačování hmoty
• široký pevný uzávěr
• široký a tlustý plech zajišťující pevnost výtlačné pistole
• pevný tlustý kroužek z PVC přesně přizpůsobený kartuši kotvy</t>
  </si>
  <si>
    <t>S-73001</t>
  </si>
  <si>
    <t>S-73007</t>
  </si>
  <si>
    <t>S-73011</t>
  </si>
  <si>
    <t>S-73017</t>
  </si>
  <si>
    <t>PISTOLE VYTLAČOVACÍ</t>
  </si>
  <si>
    <t>Krumpáč 1,5 kg</t>
  </si>
  <si>
    <t>1,5 kg</t>
  </si>
  <si>
    <t>• hlava z uhlíkové oceli
• násada z bukového dřeva</t>
  </si>
  <si>
    <t>Krumpáč 2,5 kg</t>
  </si>
  <si>
    <t>2,5 kg</t>
  </si>
  <si>
    <t>KRUMPÁČE</t>
  </si>
  <si>
    <t>S-47486</t>
  </si>
  <si>
    <t>S-47488</t>
  </si>
  <si>
    <t>Lopata na písek dřevěná násada</t>
  </si>
  <si>
    <t>dřevěná násada</t>
  </si>
  <si>
    <t>• z kalené oceli
• násada z topolového dřeva</t>
  </si>
  <si>
    <t>Lopata na uhlí dřevěná násada</t>
  </si>
  <si>
    <t>• z kalené oceli
• protlačovaná
• nýtovaná
• násada z bukového dřeva zakončená dvousložkovým držadlem</t>
  </si>
  <si>
    <t>Lopata plastová 400 mm / dřevěná násada</t>
  </si>
  <si>
    <t>400 mm / dřevěná násada</t>
  </si>
  <si>
    <t>• určená k úklidovým pracím
• odolná proti vysokým teplotám
• hluboká, vhodná k nabírání sypkých materiálů</t>
  </si>
  <si>
    <t>S-47438</t>
  </si>
  <si>
    <t>S-47444</t>
  </si>
  <si>
    <t>S-47480</t>
  </si>
  <si>
    <t>Pistole vytlačovací na nanášení silikonové hmoty 230 mm</t>
  </si>
  <si>
    <t>230 mm</t>
  </si>
  <si>
    <t>• odolné ocelové tělo
• pevná šestihranná tyč
• ochrana proti odkapávání silikonu</t>
  </si>
  <si>
    <t>• odolné ocelové tělo
• ochrana proti odkapávání silikonu</t>
  </si>
  <si>
    <t>• odolné ocelové tělo
• západkový mechanizmus
• protiskluzová rukojeť
• sada obsahuje hrot k propíchnutí aplikátoru</t>
  </si>
  <si>
    <t>Pistole vytlačovací na nanášení silikonové hmoty 230mm</t>
  </si>
  <si>
    <t>230mm</t>
  </si>
  <si>
    <t>• z oceli a hliníku
• ochrana proti odkapávání silikonu
• otočné držadlo
• sada obsahuje hrot k propíchnutí aplikátoru</t>
  </si>
  <si>
    <t>Pistole vytlačovací na nanášení silikonové hmoty 225 mm</t>
  </si>
  <si>
    <t>225 mm</t>
  </si>
  <si>
    <t>• z oceli a hliníku
• ochrana proti odkapávání silikonu</t>
  </si>
  <si>
    <t>Pistole vytlačovací na nanášení silikonové hmoty 600 mm</t>
  </si>
  <si>
    <t>600 mm</t>
  </si>
  <si>
    <t>Pistole vytlačovací na nanášení silikonové hmoty 240 mm</t>
  </si>
  <si>
    <t>240 mm</t>
  </si>
  <si>
    <t>• široký pevný uzávěr tlačící šroub
• silná ocelová matice spojující rám s tělem
• hrubší a širší odpovídajícím způsobem zahnutý plech zvyšující pevnost konstrukce</t>
  </si>
  <si>
    <t>• široký pevný uzávěr tlačící šroub
• podložka z PVC přesně přizpůsobená tubě
• pevný robustní dávkovač z PVC</t>
  </si>
  <si>
    <t>S-37001</t>
  </si>
  <si>
    <t>S-37002</t>
  </si>
  <si>
    <t>S-37005</t>
  </si>
  <si>
    <t>S-37007</t>
  </si>
  <si>
    <t>S-37009</t>
  </si>
  <si>
    <t>S-37011</t>
  </si>
  <si>
    <t>S-37013</t>
  </si>
  <si>
    <t>S-37015</t>
  </si>
  <si>
    <t xml:space="preserve">Stěrka pro vyrovnání silikonu </t>
  </si>
  <si>
    <t>-</t>
  </si>
  <si>
    <t>• určeno k zarovnání čerstvě naneseného silikonu
• ergonomický tvar umožňuje pracovat v různých místech
• hrany zkosené pod různými úhly
• elastická guma s vysokou odolností proti oděru</t>
  </si>
  <si>
    <t>Rýč rovný  dřevěná násada</t>
  </si>
  <si>
    <t>• pro lehké zahradnické práce</t>
  </si>
  <si>
    <t>Rýč drenážní dřevěná násada</t>
  </si>
  <si>
    <t>• pro sázení, pro stavební práce</t>
  </si>
  <si>
    <t>Rýč rovný  kovová násada</t>
  </si>
  <si>
    <t>Nářadí pro kopání a práci se sypkými materiály, při stavebních pracích, na zahradě a úklidu kolem domu
• pracovní část z kvalitní oceli pokrytá práškovou barvou
• kovová náasada potažena plastem
• ergonomická plastová rukojeť</t>
  </si>
  <si>
    <t>Vidle rycí dřevěná násada</t>
  </si>
  <si>
    <t>• k rytí hlíny</t>
  </si>
  <si>
    <t>Vidle na seno dřevěná násada</t>
  </si>
  <si>
    <t>• pro zemědělské a zahradnické práce</t>
  </si>
  <si>
    <t>Vidle 3-zubé dřevěná násada</t>
  </si>
  <si>
    <t>Vidle 4-zubé dřevěná násada</t>
  </si>
  <si>
    <t>Vidle na brambory, dřevěná násada</t>
  </si>
  <si>
    <t>S-39735</t>
  </si>
  <si>
    <t>S-47450</t>
  </si>
  <si>
    <t>S-47453</t>
  </si>
  <si>
    <t>S-47454</t>
  </si>
  <si>
    <t>S-47456</t>
  </si>
  <si>
    <t>S-47490</t>
  </si>
  <si>
    <t>S-47492</t>
  </si>
  <si>
    <t>S-47494</t>
  </si>
  <si>
    <t>S-47496</t>
  </si>
  <si>
    <t>S-47498</t>
  </si>
  <si>
    <t>VIDLE</t>
  </si>
  <si>
    <t>Rýč špičatý dřevěná násada</t>
  </si>
  <si>
    <t>• profilehké zahradnické práce</t>
  </si>
  <si>
    <t>S-47451</t>
  </si>
  <si>
    <t xml:space="preserve">Pistole na pěnu </t>
  </si>
  <si>
    <t>• přesné nastavení proudu pěny
• supertěsné tělo
• rukojeť z velmi odolného plastu
• přesná mosazná tryska
• nízká hmotnost</t>
  </si>
  <si>
    <t>S-47469</t>
  </si>
  <si>
    <t>S-47502</t>
  </si>
  <si>
    <t>S-38162</t>
  </si>
  <si>
    <t>S-38167</t>
  </si>
  <si>
    <t>S-38155</t>
  </si>
  <si>
    <t>S-38157</t>
  </si>
  <si>
    <t>S-38159</t>
  </si>
  <si>
    <t>S-38161</t>
  </si>
  <si>
    <t>S-39520</t>
  </si>
  <si>
    <t>S-39540</t>
  </si>
  <si>
    <t>S-75212</t>
  </si>
  <si>
    <t>S-75227</t>
  </si>
  <si>
    <t>S-75246</t>
  </si>
  <si>
    <t>S-75283</t>
  </si>
  <si>
    <t>S-75285</t>
  </si>
  <si>
    <t>S-75206</t>
  </si>
  <si>
    <t>S-75208</t>
  </si>
  <si>
    <t>S-75210</t>
  </si>
  <si>
    <t>S-75221</t>
  </si>
  <si>
    <t>S-75223</t>
  </si>
  <si>
    <t>S-75225</t>
  </si>
  <si>
    <t>S-75238</t>
  </si>
  <si>
    <t>S-75240</t>
  </si>
  <si>
    <t>S-75242</t>
  </si>
  <si>
    <t>S-75244</t>
  </si>
  <si>
    <t>S-75265</t>
  </si>
  <si>
    <t>S-75267</t>
  </si>
  <si>
    <t>S-75269</t>
  </si>
  <si>
    <t>S-75271</t>
  </si>
  <si>
    <t>S-39610</t>
  </si>
  <si>
    <t>S-39615</t>
  </si>
  <si>
    <t>S-39620</t>
  </si>
  <si>
    <t>S-39625</t>
  </si>
  <si>
    <t>S-39630</t>
  </si>
  <si>
    <t>S-39640</t>
  </si>
  <si>
    <t>S-39650</t>
  </si>
  <si>
    <t>S-39660</t>
  </si>
  <si>
    <t>S-39680</t>
  </si>
  <si>
    <t>S-39690</t>
  </si>
  <si>
    <t>S-39692</t>
  </si>
  <si>
    <t>S-39694</t>
  </si>
  <si>
    <t>S-39696</t>
  </si>
  <si>
    <t>S-75279</t>
  </si>
  <si>
    <t>S-75281</t>
  </si>
  <si>
    <t>S-75273</t>
  </si>
  <si>
    <t>S-75274</t>
  </si>
  <si>
    <t>S-75200</t>
  </si>
  <si>
    <t>S-75202</t>
  </si>
  <si>
    <t>S-75204</t>
  </si>
  <si>
    <t>S-75215</t>
  </si>
  <si>
    <t>S-75217</t>
  </si>
  <si>
    <t>S-75219</t>
  </si>
  <si>
    <t>S-75230</t>
  </si>
  <si>
    <t>S-75232</t>
  </si>
  <si>
    <t>S-75234</t>
  </si>
  <si>
    <t>S-75236</t>
  </si>
  <si>
    <t>S-75249</t>
  </si>
  <si>
    <t>S-75251</t>
  </si>
  <si>
    <t>S-75253</t>
  </si>
  <si>
    <t>S-75255</t>
  </si>
  <si>
    <t>S-75257</t>
  </si>
  <si>
    <t>S-75259</t>
  </si>
  <si>
    <t>S-75261</t>
  </si>
  <si>
    <t>S-75263</t>
  </si>
  <si>
    <t>ŘEZAČKY OBKLADU</t>
  </si>
  <si>
    <t>Nůž k řezání obkladů 8 mm</t>
  </si>
  <si>
    <t>Ø8 mm</t>
  </si>
  <si>
    <t>• z kalené oceli
• řezné kolečko8 mm
• k řezání keramických kachliček, porcelánu, kameniny
• do strojků: S-38153, S-38155, S-38157</t>
  </si>
  <si>
    <t>Kolečko k řezání obkladů Ø22 x 5 x 6 mm</t>
  </si>
  <si>
    <t>Ø22 x 5 x 6 mm</t>
  </si>
  <si>
    <t>• povlak Ti
• k řezání keramických kachliček, porcelánu, kameniny
• pro řezačky: S-38159, S-38161</t>
  </si>
  <si>
    <t>Řezačky a lamačky obkladů 700 mm</t>
  </si>
  <si>
    <t>700 mm</t>
  </si>
  <si>
    <t>• maximální tloušťka řezu: 12 mm
• úhel řezu: 90°
• posuv čepele s ložiskem
• pevná vodítka
• pevná základna
• protiskluzové obložení</t>
  </si>
  <si>
    <t>Řezačky a lamačky obkladů 1000 mm</t>
  </si>
  <si>
    <t>1000 mm</t>
  </si>
  <si>
    <t>Řezačky a lamačky obkladů 600 mm</t>
  </si>
  <si>
    <t>• maximální tloušťka řezu: 16 mm
• úhel řezu: od 0° do 60°
• posuv čepele s ložiskem
• kalené ocelové vedení
• pevný hliníkový plát
• nastavovací ocelový úhelník</t>
  </si>
  <si>
    <t>Řezačky a lamačky obkladů 800 mm</t>
  </si>
  <si>
    <t>800 mm</t>
  </si>
  <si>
    <t>KLÍNKY A KŘÍŽKY</t>
  </si>
  <si>
    <t>Klínky do obkladů malé ; 100 ks/bal.</t>
  </si>
  <si>
    <t>malé ; 100 ks/bal.</t>
  </si>
  <si>
    <t>• v provedení z plastu
• balené v sáčcích s blistrem (100 ks/bal.)</t>
  </si>
  <si>
    <t>Klínky do obkladů velké ; 30 ks/bal.</t>
  </si>
  <si>
    <t>velké ; 30 ks/bal.</t>
  </si>
  <si>
    <t>NIVELAČNÍ SYSTÉMY</t>
  </si>
  <si>
    <t>Nivelační souprava SYSTEM 1 1mm ; 100/100 ks</t>
  </si>
  <si>
    <t>Nivelační souprava SYSTEM 1</t>
  </si>
  <si>
    <t>• vyrovnávání dlaždic metodou klip/klín o tloušťce dlaždice 6 až 14 mm
• pro obkladačské práce
• kompatibilní s ostatními prvky SYSTEMU 1</t>
  </si>
  <si>
    <t>Nivelační souprava SYSTEM 2 1,5mm ; 100/100 ks</t>
  </si>
  <si>
    <t>Nivelační souprava SYSTEM 2</t>
  </si>
  <si>
    <t>Nivelační souprava SYSTEM 3 2mm ; 100/100 ks</t>
  </si>
  <si>
    <t>Nivelační souprava SYSTEM 3</t>
  </si>
  <si>
    <t>Klipy 1 mm k SYSTEMU 1 1mm ; 250 ks</t>
  </si>
  <si>
    <t>Klipy 1 mm k SYSTEMU 1</t>
  </si>
  <si>
    <t>Klipy 1,5 mm k SYSTEMU 1 1,5mm ; 250 ks</t>
  </si>
  <si>
    <t>Klipy 1,5 mm k SYSTEMU 2</t>
  </si>
  <si>
    <t>Klipy 2 mm k SYSTEMU 1</t>
  </si>
  <si>
    <t>Klíny k SYSTEMU 1 200 ks</t>
  </si>
  <si>
    <t>Kliny do SYSTEMU 1</t>
  </si>
  <si>
    <t>Nivelační souprava SYSTEM 2 1mm ; 150/150 ks</t>
  </si>
  <si>
    <t>1mm ; 150/150 ks</t>
  </si>
  <si>
    <t>• vyrovnávání dlaždic metodou klip/klín o tloušťce dlaždice 4 až 12 mm
• pro obkladačské práce
• kompatibilní s ostatními prvky SYSTEMU 2</t>
  </si>
  <si>
    <t>Nivelační souprava SYSTEM 2 1,5mm ; 150/150 ks</t>
  </si>
  <si>
    <t>1,5mm ; 150/150 ks</t>
  </si>
  <si>
    <t>Nivelační souprava SYSTEM 2 2mm ; 150/150 ks</t>
  </si>
  <si>
    <t>2mm ; 150/150 ks</t>
  </si>
  <si>
    <t>Klipy k SYSTEMU 2 1mm ; 250 ks</t>
  </si>
  <si>
    <t>1mm ; 250 ks</t>
  </si>
  <si>
    <t>Klipy k SYSTEMU 2 1,5mm ; 250 ks</t>
  </si>
  <si>
    <t>1,5mm ; 250 ks</t>
  </si>
  <si>
    <t>Klipy k SYSTEMU 2 2mm ; 250 ks</t>
  </si>
  <si>
    <t>2mm ; 250 ks</t>
  </si>
  <si>
    <t>Klíny k SYSTEMU 2 350 ks</t>
  </si>
  <si>
    <t>350 ks</t>
  </si>
  <si>
    <t>Nivelační souprava SYSTEM 3 1mm ; 50/50 ks</t>
  </si>
  <si>
    <t>1mm ; 50/50 ks</t>
  </si>
  <si>
    <t>• vyrovnávání dlaždic metodou klip/klín o tloušťce dlaždice 6 až 18 mm
• pro obkladačské práce
• kompatibilní s ostatními prvky SYSTEMU 3</t>
  </si>
  <si>
    <t>Nivelační souprava SYSTEM 3 1,5mm ; 50/50 ks</t>
  </si>
  <si>
    <t>1,5mm ; 50/50 ks</t>
  </si>
  <si>
    <t>2mm ; 50/50 ks</t>
  </si>
  <si>
    <t>3mm ; 50/50 ks</t>
  </si>
  <si>
    <t>Klipy 1 mm k SYSTEMU 3</t>
  </si>
  <si>
    <t>1mm ; 130 ks</t>
  </si>
  <si>
    <t>1,5mm ; 130 ks</t>
  </si>
  <si>
    <t>2mm ; 130 ks</t>
  </si>
  <si>
    <t>3mm ; 130 ks</t>
  </si>
  <si>
    <t>Klíny k SYSTEMU 3</t>
  </si>
  <si>
    <t>100 ks</t>
  </si>
  <si>
    <t>Nivelační souprava SYSTEM 4</t>
  </si>
  <si>
    <t>1mm ; 100/50 ks</t>
  </si>
  <si>
    <t>• vyrovnávání dlaždic metodou klip/klín o tloušťce dlaždice 3 až 16 mm
• pro obkladačské práce
• kompatibilní s ostatními prvky SYSTEMU 4</t>
  </si>
  <si>
    <t>1,5mm ; 100/50</t>
  </si>
  <si>
    <t>2mm ; 100/50</t>
  </si>
  <si>
    <t>3mm ; 100/50</t>
  </si>
  <si>
    <t>3mm ; 150/150 ks</t>
  </si>
  <si>
    <t>Klipy 1 mm k SYSTEMU 4</t>
  </si>
  <si>
    <t>1mm ; 300 ks</t>
  </si>
  <si>
    <t>1,5mm ; 300 ks</t>
  </si>
  <si>
    <t>2mm ; 300 ks</t>
  </si>
  <si>
    <t>3mm ; 300 ks</t>
  </si>
  <si>
    <t>Podložka k SYSTEMU 4</t>
  </si>
  <si>
    <t>58mm ; 100 ks</t>
  </si>
  <si>
    <t>Kleště pro nivelační systémy</t>
  </si>
  <si>
    <t>1 ks</t>
  </si>
  <si>
    <t>• pro obkladačské práce
• k vyrovnání dlaždic
• po zaschnutí lepidla odlomte klipy
• kompatibilní se SYSTEMY 1, 2 a 3</t>
  </si>
  <si>
    <t>S-75276</t>
  </si>
  <si>
    <t>Stěrky silikonové</t>
  </si>
  <si>
    <t>4 ks</t>
  </si>
  <si>
    <t>• k vyhlazování silikonové hmoty během obkladačských prací</t>
  </si>
  <si>
    <t>Křížky spárovací; jedničkový systém 80 ks</t>
  </si>
  <si>
    <t>jedničkový systém/plná spára ; 80 ks</t>
  </si>
  <si>
    <t>• pro obkladačské práce
• k vyrovnání dlaždic
• po zaschnutí lepidla odlomte klipy</t>
  </si>
  <si>
    <t>Křížky spárovací; půlkový systém 80 ks</t>
  </si>
  <si>
    <t>půlkový systém/zlomková spára ; 80 ks</t>
  </si>
  <si>
    <t>Klínky dlaždicové 35 x 8 x 6mm ; 500 ks</t>
  </si>
  <si>
    <t>35 x 8 x 6mm ; 500 ks</t>
  </si>
  <si>
    <t>Klínky dlaždicové 50 x 13 x 10mm ; 150 ks</t>
  </si>
  <si>
    <t>50 x 13 x 10mm ; 150 ks</t>
  </si>
  <si>
    <t>Křížky do obkladů 1 mm ; 150 ks/bal.</t>
  </si>
  <si>
    <t>• v provedení z plastu
• balené v sáčcích s blistrem</t>
  </si>
  <si>
    <t>S-47452</t>
  </si>
  <si>
    <t>S-47455</t>
  </si>
  <si>
    <t>S-47458</t>
  </si>
  <si>
    <t>Elektrody svařovací 2,5 x 350 mm 5kg</t>
  </si>
  <si>
    <t>Elektrody svařovací 3,2 x 350 mm 5kg</t>
  </si>
  <si>
    <t>Elektrody svařovací 4,0 x 400 mm 5kg</t>
  </si>
  <si>
    <t>12 L ; malý</t>
  </si>
  <si>
    <t>16 L ; střední</t>
  </si>
  <si>
    <t>20 L ; velký</t>
  </si>
  <si>
    <t>Ø80 / 280 mm</t>
  </si>
  <si>
    <t>4 x 4 zubů, pryžová rukojeť</t>
  </si>
  <si>
    <t>12 x 12 zubů, pryžová rukojeť</t>
  </si>
  <si>
    <t>50 / 80 / 100 / 120 mm ; 4 ks ks/sd, plastová rukojeť</t>
  </si>
  <si>
    <t>50 / 80 / 100 / 120 mm ; 4 ks/sd, plastová rukojeť</t>
  </si>
  <si>
    <t>Křížky do obkladů 1,5 mm; 150 ks/bal.</t>
  </si>
  <si>
    <t>Křížky do obkladů 2 mm; 150 ks/bal.</t>
  </si>
  <si>
    <t>Křížky do obkladů 2,5 mm; 150 ks/bal.</t>
  </si>
  <si>
    <t>Křížky do obkladů 3 mm; 150 ks/bal.</t>
  </si>
  <si>
    <t>Křížky do obkladů 4 mm; 100 ks/bal.</t>
  </si>
  <si>
    <t>Křížky do obkladů 5 mm; 75 ks/bal.</t>
  </si>
  <si>
    <t>Křížky do obkladů 6 mm; 50 ks/bal.</t>
  </si>
  <si>
    <t>Křížky do obkladů 8 mm; 30 ks/bal.</t>
  </si>
  <si>
    <t>Křížky do obkladů 10 mm; 30 ks/bal.</t>
  </si>
  <si>
    <t>Křížky do obkladů - typ T 6 mm; 50 ks/bal.</t>
  </si>
  <si>
    <t>Křížky do obkladů - typ T 8 mm; 30 ks/bal.</t>
  </si>
  <si>
    <t>Křížky do obkladů - typ T 10 mm; 30 ks/bal.</t>
  </si>
  <si>
    <t>Stavební nářadí 2024</t>
  </si>
  <si>
    <t>Katalogová cena 2024 Kč/Jdn.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</si>
</sst>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0"/>
      <name val="Century Gothic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b/>
      <sz val="12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b/>
      <sz val="18"/>
      <color theme="0"/>
      <name val="Calibri"/>
      <family val="2"/>
      <charset val="238"/>
    </font>
    <font>
      <b/>
      <sz val="24"/>
      <color theme="0"/>
      <name val="Arial Black"/>
      <family val="2"/>
      <charset val="238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Segoe UI"/>
      <family val="2"/>
      <charset val="238"/>
    </font>
  </fonts>
  <fills count="7">
    <fill>
      <patternFill patternType="none"/>
    </fill>
    <fill>
      <patternFill patternType="gray125"/>
    </fill>
    <fill>
      <gradientFill degree="90">
        <stop position="0">
          <color rgb="FF003300"/>
        </stop>
        <stop position="0.5">
          <color rgb="FF006746"/>
        </stop>
        <stop position="1">
          <color rgb="FF003300"/>
        </stop>
      </gradientFill>
    </fill>
    <fill>
      <patternFill patternType="solid">
        <fgColor theme="0"/>
        <bgColor indexed="64"/>
      </patternFill>
    </fill>
    <fill>
      <patternFill patternType="solid">
        <fgColor rgb="FF006241"/>
        <bgColor auto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10">
    <xf numFmtId="0" fontId="0" fillId="0" borderId="0"/>
    <xf numFmtId="0" fontId="2" fillId="2" borderId="1" applyFont="0" applyBorder="0" applyAlignment="0" applyProtection="0">
      <alignment horizontal="center" vertical="center"/>
    </xf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9" fillId="4" borderId="4">
      <alignment horizontal="center" vertical="center" wrapText="1"/>
    </xf>
  </cellStyleXfs>
  <cellXfs count="87">
    <xf numFmtId="0" fontId="0" fillId="0" borderId="0" xfId="0"/>
    <xf numFmtId="0" fontId="1" fillId="0" borderId="0" xfId="3"/>
    <xf numFmtId="0" fontId="1" fillId="0" borderId="0" xfId="3" applyAlignment="1">
      <alignment vertical="center"/>
    </xf>
    <xf numFmtId="0" fontId="1" fillId="0" borderId="0" xfId="3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3" applyFill="1" applyBorder="1" applyAlignment="1">
      <alignment horizontal="center" vertical="center"/>
    </xf>
    <xf numFmtId="2" fontId="1" fillId="3" borderId="2" xfId="3" applyNumberFormat="1" applyFill="1" applyBorder="1" applyAlignment="1">
      <alignment horizontal="center" vertical="center"/>
    </xf>
    <xf numFmtId="0" fontId="1" fillId="3" borderId="2" xfId="3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3" borderId="3" xfId="3" applyFill="1" applyBorder="1" applyAlignment="1">
      <alignment horizontal="center" vertical="center" wrapText="1"/>
    </xf>
    <xf numFmtId="2" fontId="1" fillId="3" borderId="3" xfId="3" applyNumberForma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0" fillId="3" borderId="2" xfId="3" applyFont="1" applyFill="1" applyBorder="1" applyAlignment="1">
      <alignment horizontal="center" vertical="center" wrapText="1"/>
    </xf>
    <xf numFmtId="2" fontId="0" fillId="3" borderId="3" xfId="3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9" fillId="4" borderId="0" xfId="9" applyBorder="1">
      <alignment horizontal="center" vertical="center" wrapText="1"/>
    </xf>
    <xf numFmtId="2" fontId="6" fillId="5" borderId="2" xfId="0" applyNumberFormat="1" applyFont="1" applyFill="1" applyBorder="1" applyAlignment="1">
      <alignment horizontal="center" vertical="center"/>
    </xf>
    <xf numFmtId="2" fontId="6" fillId="5" borderId="3" xfId="0" applyNumberFormat="1" applyFont="1" applyFill="1" applyBorder="1" applyAlignment="1">
      <alignment horizontal="center" vertical="center"/>
    </xf>
    <xf numFmtId="9" fontId="10" fillId="4" borderId="0" xfId="8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3" borderId="5" xfId="3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2" fontId="1" fillId="3" borderId="5" xfId="3" applyNumberFormat="1" applyFill="1" applyBorder="1" applyAlignment="1">
      <alignment horizontal="center" vertical="center"/>
    </xf>
    <xf numFmtId="0" fontId="0" fillId="3" borderId="3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9" fillId="4" borderId="0" xfId="9" applyNumberFormat="1" applyBorder="1">
      <alignment horizontal="center" vertical="center" wrapText="1"/>
    </xf>
    <xf numFmtId="0" fontId="9" fillId="4" borderId="4" xfId="9">
      <alignment horizontal="center" vertical="center" wrapText="1"/>
    </xf>
    <xf numFmtId="1" fontId="9" fillId="4" borderId="0" xfId="9" applyNumberFormat="1" applyBorder="1">
      <alignment horizontal="center" vertical="center" wrapText="1"/>
    </xf>
    <xf numFmtId="1" fontId="1" fillId="3" borderId="5" xfId="3" applyNumberFormat="1" applyFill="1" applyBorder="1" applyAlignment="1">
      <alignment horizontal="center" vertical="center"/>
    </xf>
    <xf numFmtId="1" fontId="1" fillId="0" borderId="0" xfId="3" applyNumberFormat="1"/>
    <xf numFmtId="0" fontId="0" fillId="0" borderId="5" xfId="0" applyBorder="1" applyAlignment="1">
      <alignment horizontal="center" vertical="center" wrapText="1"/>
    </xf>
    <xf numFmtId="0" fontId="9" fillId="4" borderId="0" xfId="9" applyBorder="1" applyAlignment="1">
      <alignment horizontal="left" vertical="center" wrapText="1"/>
    </xf>
    <xf numFmtId="10" fontId="8" fillId="3" borderId="2" xfId="3" applyNumberFormat="1" applyFont="1" applyFill="1" applyBorder="1" applyAlignment="1">
      <alignment horizontal="left" vertical="center" wrapText="1"/>
    </xf>
    <xf numFmtId="0" fontId="7" fillId="3" borderId="2" xfId="3" applyFont="1" applyFill="1" applyBorder="1" applyAlignment="1">
      <alignment horizontal="left" vertical="center" wrapText="1"/>
    </xf>
    <xf numFmtId="0" fontId="1" fillId="0" borderId="0" xfId="3" applyAlignment="1">
      <alignment horizontal="left" wrapText="1"/>
    </xf>
    <xf numFmtId="0" fontId="7" fillId="3" borderId="3" xfId="3" applyFont="1" applyFill="1" applyBorder="1" applyAlignment="1">
      <alignment horizontal="left" vertical="center" wrapText="1"/>
    </xf>
    <xf numFmtId="0" fontId="7" fillId="0" borderId="0" xfId="3" applyFont="1" applyAlignment="1">
      <alignment horizontal="left"/>
    </xf>
    <xf numFmtId="0" fontId="11" fillId="6" borderId="0" xfId="9" applyFont="1" applyFill="1" applyBorder="1">
      <alignment horizontal="center" vertical="center" wrapText="1"/>
    </xf>
    <xf numFmtId="9" fontId="11" fillId="6" borderId="0" xfId="8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7" fillId="3" borderId="0" xfId="3" applyFont="1" applyFill="1" applyAlignment="1">
      <alignment horizontal="left"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/>
    </xf>
    <xf numFmtId="0" fontId="4" fillId="3" borderId="5" xfId="3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164" fontId="13" fillId="5" borderId="5" xfId="3" applyNumberFormat="1" applyFont="1" applyFill="1" applyBorder="1" applyAlignment="1">
      <alignment horizontal="center" vertical="center"/>
    </xf>
    <xf numFmtId="2" fontId="4" fillId="3" borderId="5" xfId="3" applyNumberFormat="1" applyFont="1" applyFill="1" applyBorder="1" applyAlignment="1">
      <alignment horizontal="center" vertical="center"/>
    </xf>
    <xf numFmtId="1" fontId="4" fillId="3" borderId="3" xfId="3" applyNumberFormat="1" applyFont="1" applyFill="1" applyBorder="1" applyAlignment="1">
      <alignment horizontal="center" vertical="center"/>
    </xf>
    <xf numFmtId="2" fontId="4" fillId="3" borderId="2" xfId="3" applyNumberFormat="1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left" vertical="center" wrapText="1"/>
    </xf>
    <xf numFmtId="1" fontId="4" fillId="3" borderId="2" xfId="3" applyNumberFormat="1" applyFont="1" applyFill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164" fontId="13" fillId="5" borderId="0" xfId="3" applyNumberFormat="1" applyFont="1" applyFill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 readingOrder="1"/>
    </xf>
    <xf numFmtId="0" fontId="4" fillId="3" borderId="0" xfId="3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10" fontId="8" fillId="3" borderId="3" xfId="3" applyNumberFormat="1" applyFont="1" applyFill="1" applyBorder="1" applyAlignment="1">
      <alignment horizontal="left" vertical="center" wrapText="1"/>
    </xf>
    <xf numFmtId="10" fontId="8" fillId="3" borderId="8" xfId="3" applyNumberFormat="1" applyFont="1" applyFill="1" applyBorder="1" applyAlignment="1">
      <alignment horizontal="left" vertical="center" wrapText="1"/>
    </xf>
    <xf numFmtId="10" fontId="8" fillId="3" borderId="5" xfId="3" applyNumberFormat="1" applyFont="1" applyFill="1" applyBorder="1" applyAlignment="1">
      <alignment horizontal="left" vertical="center" wrapText="1"/>
    </xf>
    <xf numFmtId="0" fontId="10" fillId="4" borderId="0" xfId="9" applyFont="1" applyBorder="1">
      <alignment horizontal="center" vertical="center" wrapText="1"/>
    </xf>
    <xf numFmtId="0" fontId="12" fillId="4" borderId="0" xfId="9" applyFont="1" applyBorder="1">
      <alignment horizontal="center" vertical="center" wrapText="1"/>
    </xf>
    <xf numFmtId="0" fontId="4" fillId="3" borderId="3" xfId="3" applyFont="1" applyFill="1" applyBorder="1" applyAlignment="1">
      <alignment horizontal="left" vertical="center" wrapText="1"/>
    </xf>
    <xf numFmtId="0" fontId="4" fillId="3" borderId="5" xfId="3" applyFont="1" applyFill="1" applyBorder="1" applyAlignment="1">
      <alignment horizontal="left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</cellXfs>
  <cellStyles count="10">
    <cellStyle name="Normální" xfId="0" builtinId="0"/>
    <cellStyle name="Normalny 14" xfId="5" xr:uid="{5CCD2EAE-2BE1-4AA5-A3C7-8BE6F97ADCE6}"/>
    <cellStyle name="Normalny 2" xfId="7" xr:uid="{E75A4747-6583-4E5C-9559-C6C7F816C17E}"/>
    <cellStyle name="Normalny 2 2" xfId="3" xr:uid="{33381BFF-0C94-4BF2-9CDC-217D822146BC}"/>
    <cellStyle name="Normalny 4" xfId="4" xr:uid="{5A26251F-D524-44D6-88A9-0DD1F353443F}"/>
    <cellStyle name="Normalny 5" xfId="2" xr:uid="{A9D053CB-96D5-4003-B144-C6CE981BA762}"/>
    <cellStyle name="Normalny 5 2" xfId="6" xr:uid="{906C9696-B57B-4A01-9171-B09301E89D3F}"/>
    <cellStyle name="Procenta" xfId="8" builtinId="5"/>
    <cellStyle name="STALCO HEADER" xfId="1" xr:uid="{9D275FFB-94A3-49D0-979F-929228282444}"/>
    <cellStyle name="Stalco nagłówek" xfId="9" xr:uid="{2D3A4C5E-42AD-42AD-B065-65231463B9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g"/><Relationship Id="rId63" Type="http://schemas.openxmlformats.org/officeDocument/2006/relationships/image" Target="../media/image63.jpeg"/><Relationship Id="rId84" Type="http://schemas.openxmlformats.org/officeDocument/2006/relationships/image" Target="../media/image84.jpeg"/><Relationship Id="rId138" Type="http://schemas.openxmlformats.org/officeDocument/2006/relationships/image" Target="../media/image138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28" Type="http://schemas.openxmlformats.org/officeDocument/2006/relationships/image" Target="../media/image128.jpeg"/><Relationship Id="rId5" Type="http://schemas.openxmlformats.org/officeDocument/2006/relationships/image" Target="../media/image5.jpeg"/><Relationship Id="rId90" Type="http://schemas.openxmlformats.org/officeDocument/2006/relationships/image" Target="../media/image90.png"/><Relationship Id="rId95" Type="http://schemas.openxmlformats.org/officeDocument/2006/relationships/image" Target="../media/image95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18" Type="http://schemas.openxmlformats.org/officeDocument/2006/relationships/image" Target="../media/image118.png"/><Relationship Id="rId134" Type="http://schemas.openxmlformats.org/officeDocument/2006/relationships/image" Target="../media/image134.jpeg"/><Relationship Id="rId139" Type="http://schemas.openxmlformats.org/officeDocument/2006/relationships/image" Target="../media/image139.jpeg"/><Relationship Id="rId80" Type="http://schemas.openxmlformats.org/officeDocument/2006/relationships/image" Target="../media/image80.jpeg"/><Relationship Id="rId85" Type="http://schemas.openxmlformats.org/officeDocument/2006/relationships/image" Target="../media/image85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24" Type="http://schemas.openxmlformats.org/officeDocument/2006/relationships/image" Target="../media/image124.jpeg"/><Relationship Id="rId129" Type="http://schemas.openxmlformats.org/officeDocument/2006/relationships/image" Target="../media/image129.jpeg"/><Relationship Id="rId54" Type="http://schemas.openxmlformats.org/officeDocument/2006/relationships/image" Target="../media/image54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40" Type="http://schemas.openxmlformats.org/officeDocument/2006/relationships/image" Target="../media/image14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49" Type="http://schemas.openxmlformats.org/officeDocument/2006/relationships/image" Target="../media/image49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png"/><Relationship Id="rId44" Type="http://schemas.openxmlformats.org/officeDocument/2006/relationships/image" Target="../media/image44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81" Type="http://schemas.openxmlformats.org/officeDocument/2006/relationships/image" Target="../media/image81.jpeg"/><Relationship Id="rId86" Type="http://schemas.openxmlformats.org/officeDocument/2006/relationships/image" Target="../media/image86.png"/><Relationship Id="rId130" Type="http://schemas.openxmlformats.org/officeDocument/2006/relationships/image" Target="../media/image130.jpeg"/><Relationship Id="rId135" Type="http://schemas.openxmlformats.org/officeDocument/2006/relationships/image" Target="../media/image135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141" Type="http://schemas.openxmlformats.org/officeDocument/2006/relationships/image" Target="../media/image141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png"/><Relationship Id="rId66" Type="http://schemas.openxmlformats.org/officeDocument/2006/relationships/image" Target="../media/image66.jpeg"/><Relationship Id="rId87" Type="http://schemas.openxmlformats.org/officeDocument/2006/relationships/image" Target="../media/image87.pn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136" Type="http://schemas.openxmlformats.org/officeDocument/2006/relationships/image" Target="../media/image136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42" Type="http://schemas.openxmlformats.org/officeDocument/2006/relationships/image" Target="../media/image142.png"/><Relationship Id="rId3" Type="http://schemas.openxmlformats.org/officeDocument/2006/relationships/image" Target="../media/image3.jpeg"/><Relationship Id="rId25" Type="http://schemas.openxmlformats.org/officeDocument/2006/relationships/image" Target="../media/image25.jpeg"/><Relationship Id="rId46" Type="http://schemas.openxmlformats.org/officeDocument/2006/relationships/image" Target="../media/image46.pn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88" Type="http://schemas.openxmlformats.org/officeDocument/2006/relationships/image" Target="../media/image88.pn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5" Type="http://schemas.openxmlformats.org/officeDocument/2006/relationships/image" Target="../media/image15.jpeg"/><Relationship Id="rId36" Type="http://schemas.openxmlformats.org/officeDocument/2006/relationships/image" Target="../media/image36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27" Type="http://schemas.openxmlformats.org/officeDocument/2006/relationships/image" Target="../media/image12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52" Type="http://schemas.openxmlformats.org/officeDocument/2006/relationships/image" Target="../media/image52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43" Type="http://schemas.openxmlformats.org/officeDocument/2006/relationships/image" Target="../media/image143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26" Type="http://schemas.openxmlformats.org/officeDocument/2006/relationships/image" Target="../media/image26.jpeg"/><Relationship Id="rId47" Type="http://schemas.openxmlformats.org/officeDocument/2006/relationships/image" Target="../media/image47.jpeg"/><Relationship Id="rId68" Type="http://schemas.openxmlformats.org/officeDocument/2006/relationships/image" Target="../media/image68.jpeg"/><Relationship Id="rId89" Type="http://schemas.openxmlformats.org/officeDocument/2006/relationships/image" Target="../media/image89.pn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6" Type="http://schemas.openxmlformats.org/officeDocument/2006/relationships/image" Target="../media/image1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317500</xdr:colOff>
      <xdr:row>4</xdr:row>
      <xdr:rowOff>279400</xdr:rowOff>
    </xdr:from>
    <xdr:to>
      <xdr:col>12</xdr:col>
      <xdr:colOff>1625600</xdr:colOff>
      <xdr:row>7</xdr:row>
      <xdr:rowOff>12700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D7D237E-D8DF-42D5-855A-F6E00965CA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659600" y="2565400"/>
          <a:ext cx="1308100" cy="876300"/>
        </a:xfrm>
        <a:prstGeom prst="rect">
          <a:avLst/>
        </a:prstGeom>
      </xdr:spPr>
    </xdr:pic>
    <xdr:clientData/>
  </xdr:twoCellAnchor>
  <xdr:twoCellAnchor>
    <xdr:from>
      <xdr:col>12</xdr:col>
      <xdr:colOff>228600</xdr:colOff>
      <xdr:row>8</xdr:row>
      <xdr:rowOff>254000</xdr:rowOff>
    </xdr:from>
    <xdr:to>
      <xdr:col>12</xdr:col>
      <xdr:colOff>1587500</xdr:colOff>
      <xdr:row>11</xdr:row>
      <xdr:rowOff>25400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34A4AE8C-CDC1-41DF-9E06-3448954CC8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70700" y="4064000"/>
          <a:ext cx="1358900" cy="914400"/>
        </a:xfrm>
        <a:prstGeom prst="rect">
          <a:avLst/>
        </a:prstGeom>
      </xdr:spPr>
    </xdr:pic>
    <xdr:clientData/>
  </xdr:twoCellAnchor>
  <xdr:twoCellAnchor>
    <xdr:from>
      <xdr:col>12</xdr:col>
      <xdr:colOff>317500</xdr:colOff>
      <xdr:row>12</xdr:row>
      <xdr:rowOff>139700</xdr:rowOff>
    </xdr:from>
    <xdr:to>
      <xdr:col>12</xdr:col>
      <xdr:colOff>1587500</xdr:colOff>
      <xdr:row>14</xdr:row>
      <xdr:rowOff>190500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1679B67A-9BD7-470A-8B08-BE5F794DD4F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659600" y="5473700"/>
          <a:ext cx="1270000" cy="812800"/>
        </a:xfrm>
        <a:prstGeom prst="rect">
          <a:avLst/>
        </a:prstGeom>
      </xdr:spPr>
    </xdr:pic>
    <xdr:clientData/>
  </xdr:twoCellAnchor>
  <xdr:twoCellAnchor>
    <xdr:from>
      <xdr:col>12</xdr:col>
      <xdr:colOff>203200</xdr:colOff>
      <xdr:row>15</xdr:row>
      <xdr:rowOff>88900</xdr:rowOff>
    </xdr:from>
    <xdr:to>
      <xdr:col>12</xdr:col>
      <xdr:colOff>1536700</xdr:colOff>
      <xdr:row>17</xdr:row>
      <xdr:rowOff>165100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E5429549-B4B6-4CCA-90D3-8957E4CC0C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45300" y="6565900"/>
          <a:ext cx="1333500" cy="838200"/>
        </a:xfrm>
        <a:prstGeom prst="rect">
          <a:avLst/>
        </a:prstGeom>
      </xdr:spPr>
    </xdr:pic>
    <xdr:clientData/>
  </xdr:twoCellAnchor>
  <xdr:twoCellAnchor>
    <xdr:from>
      <xdr:col>12</xdr:col>
      <xdr:colOff>368300</xdr:colOff>
      <xdr:row>18</xdr:row>
      <xdr:rowOff>38100</xdr:rowOff>
    </xdr:from>
    <xdr:to>
      <xdr:col>12</xdr:col>
      <xdr:colOff>1358900</xdr:colOff>
      <xdr:row>19</xdr:row>
      <xdr:rowOff>317500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E0404C89-6892-4CCD-BA50-DBA9F768F42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710400" y="7658100"/>
          <a:ext cx="990600" cy="660400"/>
        </a:xfrm>
        <a:prstGeom prst="rect">
          <a:avLst/>
        </a:prstGeom>
      </xdr:spPr>
    </xdr:pic>
    <xdr:clientData/>
  </xdr:twoCellAnchor>
  <xdr:twoCellAnchor>
    <xdr:from>
      <xdr:col>12</xdr:col>
      <xdr:colOff>457200</xdr:colOff>
      <xdr:row>20</xdr:row>
      <xdr:rowOff>50800</xdr:rowOff>
    </xdr:from>
    <xdr:to>
      <xdr:col>12</xdr:col>
      <xdr:colOff>1409700</xdr:colOff>
      <xdr:row>20</xdr:row>
      <xdr:rowOff>723900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DDC0D5D3-CE43-4A63-B9E9-E3C34F68FC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81700" y="14071600"/>
          <a:ext cx="952500" cy="673100"/>
        </a:xfrm>
        <a:prstGeom prst="rect">
          <a:avLst/>
        </a:prstGeom>
      </xdr:spPr>
    </xdr:pic>
    <xdr:clientData/>
  </xdr:twoCellAnchor>
  <xdr:twoCellAnchor>
    <xdr:from>
      <xdr:col>12</xdr:col>
      <xdr:colOff>457200</xdr:colOff>
      <xdr:row>21</xdr:row>
      <xdr:rowOff>50800</xdr:rowOff>
    </xdr:from>
    <xdr:to>
      <xdr:col>12</xdr:col>
      <xdr:colOff>1409700</xdr:colOff>
      <xdr:row>21</xdr:row>
      <xdr:rowOff>723900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7C1ACEFC-82C2-4BB3-8C8D-0D3CF200742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81700" y="14071600"/>
          <a:ext cx="952500" cy="673100"/>
        </a:xfrm>
        <a:prstGeom prst="rect">
          <a:avLst/>
        </a:prstGeom>
      </xdr:spPr>
    </xdr:pic>
    <xdr:clientData/>
  </xdr:twoCellAnchor>
  <xdr:twoCellAnchor>
    <xdr:from>
      <xdr:col>12</xdr:col>
      <xdr:colOff>457200</xdr:colOff>
      <xdr:row>22</xdr:row>
      <xdr:rowOff>50800</xdr:rowOff>
    </xdr:from>
    <xdr:to>
      <xdr:col>12</xdr:col>
      <xdr:colOff>1409700</xdr:colOff>
      <xdr:row>22</xdr:row>
      <xdr:rowOff>723900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455227B1-A724-4624-B650-F3D292C676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81700" y="14833600"/>
          <a:ext cx="952500" cy="673100"/>
        </a:xfrm>
        <a:prstGeom prst="rect">
          <a:avLst/>
        </a:prstGeom>
      </xdr:spPr>
    </xdr:pic>
    <xdr:clientData/>
  </xdr:twoCellAnchor>
  <xdr:twoCellAnchor>
    <xdr:from>
      <xdr:col>12</xdr:col>
      <xdr:colOff>495300</xdr:colOff>
      <xdr:row>23</xdr:row>
      <xdr:rowOff>38100</xdr:rowOff>
    </xdr:from>
    <xdr:to>
      <xdr:col>12</xdr:col>
      <xdr:colOff>1358900</xdr:colOff>
      <xdr:row>23</xdr:row>
      <xdr:rowOff>723900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7AF606CB-6253-4FF8-AD37-F299781EF2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19800" y="16344900"/>
          <a:ext cx="863600" cy="685800"/>
        </a:xfrm>
        <a:prstGeom prst="rect">
          <a:avLst/>
        </a:prstGeom>
      </xdr:spPr>
    </xdr:pic>
    <xdr:clientData/>
  </xdr:twoCellAnchor>
  <xdr:twoCellAnchor>
    <xdr:from>
      <xdr:col>12</xdr:col>
      <xdr:colOff>495300</xdr:colOff>
      <xdr:row>24</xdr:row>
      <xdr:rowOff>38100</xdr:rowOff>
    </xdr:from>
    <xdr:to>
      <xdr:col>12</xdr:col>
      <xdr:colOff>1358900</xdr:colOff>
      <xdr:row>24</xdr:row>
      <xdr:rowOff>723900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D78D6C0-9E08-4369-A691-BC6AE53C05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19800" y="16344900"/>
          <a:ext cx="863600" cy="685800"/>
        </a:xfrm>
        <a:prstGeom prst="rect">
          <a:avLst/>
        </a:prstGeom>
      </xdr:spPr>
    </xdr:pic>
    <xdr:clientData/>
  </xdr:twoCellAnchor>
  <xdr:twoCellAnchor>
    <xdr:from>
      <xdr:col>12</xdr:col>
      <xdr:colOff>495300</xdr:colOff>
      <xdr:row>25</xdr:row>
      <xdr:rowOff>38100</xdr:rowOff>
    </xdr:from>
    <xdr:to>
      <xdr:col>12</xdr:col>
      <xdr:colOff>1358900</xdr:colOff>
      <xdr:row>25</xdr:row>
      <xdr:rowOff>723900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60FCAB07-7A9C-4973-A1D0-08FF9C6ADD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19800" y="16344900"/>
          <a:ext cx="863600" cy="685800"/>
        </a:xfrm>
        <a:prstGeom prst="rect">
          <a:avLst/>
        </a:prstGeom>
      </xdr:spPr>
    </xdr:pic>
    <xdr:clientData/>
  </xdr:twoCellAnchor>
  <xdr:twoCellAnchor>
    <xdr:from>
      <xdr:col>12</xdr:col>
      <xdr:colOff>495300</xdr:colOff>
      <xdr:row>26</xdr:row>
      <xdr:rowOff>38100</xdr:rowOff>
    </xdr:from>
    <xdr:to>
      <xdr:col>12</xdr:col>
      <xdr:colOff>1409700</xdr:colOff>
      <xdr:row>26</xdr:row>
      <xdr:rowOff>736600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D59B736C-37C2-4538-8B00-6588289D59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19800" y="18630900"/>
          <a:ext cx="914400" cy="698500"/>
        </a:xfrm>
        <a:prstGeom prst="rect">
          <a:avLst/>
        </a:prstGeom>
      </xdr:spPr>
    </xdr:pic>
    <xdr:clientData/>
  </xdr:twoCellAnchor>
  <xdr:twoCellAnchor>
    <xdr:from>
      <xdr:col>12</xdr:col>
      <xdr:colOff>495300</xdr:colOff>
      <xdr:row>27</xdr:row>
      <xdr:rowOff>38100</xdr:rowOff>
    </xdr:from>
    <xdr:to>
      <xdr:col>12</xdr:col>
      <xdr:colOff>1409700</xdr:colOff>
      <xdr:row>27</xdr:row>
      <xdr:rowOff>736600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450D3DD8-CB1E-434E-8488-B8AD727495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19800" y="18630900"/>
          <a:ext cx="914400" cy="698500"/>
        </a:xfrm>
        <a:prstGeom prst="rect">
          <a:avLst/>
        </a:prstGeom>
      </xdr:spPr>
    </xdr:pic>
    <xdr:clientData/>
  </xdr:twoCellAnchor>
  <xdr:twoCellAnchor>
    <xdr:from>
      <xdr:col>12</xdr:col>
      <xdr:colOff>76200</xdr:colOff>
      <xdr:row>28</xdr:row>
      <xdr:rowOff>190500</xdr:rowOff>
    </xdr:from>
    <xdr:to>
      <xdr:col>12</xdr:col>
      <xdr:colOff>1803400</xdr:colOff>
      <xdr:row>28</xdr:row>
      <xdr:rowOff>584200</xdr:rowOff>
    </xdr:to>
    <xdr:pic>
      <xdr:nvPicPr>
        <xdr:cNvPr id="37" name="Obraz 36">
          <a:extLst>
            <a:ext uri="{FF2B5EF4-FFF2-40B4-BE49-F238E27FC236}">
              <a16:creationId xmlns:a16="http://schemas.microsoft.com/office/drawing/2014/main" id="{DAF44DF9-830C-43DD-99BC-07038B90C0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00700" y="20307300"/>
          <a:ext cx="1727200" cy="393700"/>
        </a:xfrm>
        <a:prstGeom prst="rect">
          <a:avLst/>
        </a:prstGeom>
      </xdr:spPr>
    </xdr:pic>
    <xdr:clientData/>
  </xdr:twoCellAnchor>
  <xdr:twoCellAnchor>
    <xdr:from>
      <xdr:col>12</xdr:col>
      <xdr:colOff>76200</xdr:colOff>
      <xdr:row>29</xdr:row>
      <xdr:rowOff>190500</xdr:rowOff>
    </xdr:from>
    <xdr:to>
      <xdr:col>12</xdr:col>
      <xdr:colOff>1803400</xdr:colOff>
      <xdr:row>29</xdr:row>
      <xdr:rowOff>584200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9AFD1655-C72F-429E-9E6A-59100DB488A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00700" y="20307300"/>
          <a:ext cx="1727200" cy="393700"/>
        </a:xfrm>
        <a:prstGeom prst="rect">
          <a:avLst/>
        </a:prstGeom>
      </xdr:spPr>
    </xdr:pic>
    <xdr:clientData/>
  </xdr:twoCellAnchor>
  <xdr:twoCellAnchor>
    <xdr:from>
      <xdr:col>12</xdr:col>
      <xdr:colOff>76200</xdr:colOff>
      <xdr:row>30</xdr:row>
      <xdr:rowOff>228600</xdr:rowOff>
    </xdr:from>
    <xdr:to>
      <xdr:col>12</xdr:col>
      <xdr:colOff>1841500</xdr:colOff>
      <xdr:row>30</xdr:row>
      <xdr:rowOff>596900</xdr:rowOff>
    </xdr:to>
    <xdr:pic>
      <xdr:nvPicPr>
        <xdr:cNvPr id="40" name="Obraz 39">
          <a:extLst>
            <a:ext uri="{FF2B5EF4-FFF2-40B4-BE49-F238E27FC236}">
              <a16:creationId xmlns:a16="http://schemas.microsoft.com/office/drawing/2014/main" id="{AA668D72-E279-468F-BFA9-BA29A03689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00700" y="21869400"/>
          <a:ext cx="1765300" cy="368300"/>
        </a:xfrm>
        <a:prstGeom prst="rect">
          <a:avLst/>
        </a:prstGeom>
      </xdr:spPr>
    </xdr:pic>
    <xdr:clientData/>
  </xdr:twoCellAnchor>
  <xdr:twoCellAnchor>
    <xdr:from>
      <xdr:col>12</xdr:col>
      <xdr:colOff>88900</xdr:colOff>
      <xdr:row>32</xdr:row>
      <xdr:rowOff>139700</xdr:rowOff>
    </xdr:from>
    <xdr:to>
      <xdr:col>12</xdr:col>
      <xdr:colOff>1841500</xdr:colOff>
      <xdr:row>32</xdr:row>
      <xdr:rowOff>596900</xdr:rowOff>
    </xdr:to>
    <xdr:pic>
      <xdr:nvPicPr>
        <xdr:cNvPr id="42" name="Obraz 41">
          <a:extLst>
            <a:ext uri="{FF2B5EF4-FFF2-40B4-BE49-F238E27FC236}">
              <a16:creationId xmlns:a16="http://schemas.microsoft.com/office/drawing/2014/main" id="{39B1DF88-3BE2-443D-813E-83425EC3AC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13400" y="23304500"/>
          <a:ext cx="1752600" cy="457200"/>
        </a:xfrm>
        <a:prstGeom prst="rect">
          <a:avLst/>
        </a:prstGeom>
      </xdr:spPr>
    </xdr:pic>
    <xdr:clientData/>
  </xdr:twoCellAnchor>
  <xdr:twoCellAnchor>
    <xdr:from>
      <xdr:col>12</xdr:col>
      <xdr:colOff>88900</xdr:colOff>
      <xdr:row>33</xdr:row>
      <xdr:rowOff>177800</xdr:rowOff>
    </xdr:from>
    <xdr:to>
      <xdr:col>12</xdr:col>
      <xdr:colOff>1841500</xdr:colOff>
      <xdr:row>33</xdr:row>
      <xdr:rowOff>609600</xdr:rowOff>
    </xdr:to>
    <xdr:pic>
      <xdr:nvPicPr>
        <xdr:cNvPr id="44" name="Obraz 43">
          <a:extLst>
            <a:ext uri="{FF2B5EF4-FFF2-40B4-BE49-F238E27FC236}">
              <a16:creationId xmlns:a16="http://schemas.microsoft.com/office/drawing/2014/main" id="{0D86F7AC-9BCA-4835-A180-25743FE785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13400" y="24104600"/>
          <a:ext cx="1752600" cy="431800"/>
        </a:xfrm>
        <a:prstGeom prst="rect">
          <a:avLst/>
        </a:prstGeom>
      </xdr:spPr>
    </xdr:pic>
    <xdr:clientData/>
  </xdr:twoCellAnchor>
  <xdr:twoCellAnchor>
    <xdr:from>
      <xdr:col>12</xdr:col>
      <xdr:colOff>76200</xdr:colOff>
      <xdr:row>31</xdr:row>
      <xdr:rowOff>228600</xdr:rowOff>
    </xdr:from>
    <xdr:to>
      <xdr:col>12</xdr:col>
      <xdr:colOff>1841500</xdr:colOff>
      <xdr:row>31</xdr:row>
      <xdr:rowOff>596900</xdr:rowOff>
    </xdr:to>
    <xdr:pic>
      <xdr:nvPicPr>
        <xdr:cNvPr id="45" name="Obraz 44">
          <a:extLst>
            <a:ext uri="{FF2B5EF4-FFF2-40B4-BE49-F238E27FC236}">
              <a16:creationId xmlns:a16="http://schemas.microsoft.com/office/drawing/2014/main" id="{793C9198-DD99-45D2-B836-5A5278249B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00700" y="21869400"/>
          <a:ext cx="1765300" cy="368300"/>
        </a:xfrm>
        <a:prstGeom prst="rect">
          <a:avLst/>
        </a:prstGeom>
      </xdr:spPr>
    </xdr:pic>
    <xdr:clientData/>
  </xdr:twoCellAnchor>
  <xdr:twoCellAnchor>
    <xdr:from>
      <xdr:col>12</xdr:col>
      <xdr:colOff>76200</xdr:colOff>
      <xdr:row>34</xdr:row>
      <xdr:rowOff>190500</xdr:rowOff>
    </xdr:from>
    <xdr:to>
      <xdr:col>12</xdr:col>
      <xdr:colOff>1828800</xdr:colOff>
      <xdr:row>34</xdr:row>
      <xdr:rowOff>609600</xdr:rowOff>
    </xdr:to>
    <xdr:pic>
      <xdr:nvPicPr>
        <xdr:cNvPr id="47" name="Obraz 46">
          <a:extLst>
            <a:ext uri="{FF2B5EF4-FFF2-40B4-BE49-F238E27FC236}">
              <a16:creationId xmlns:a16="http://schemas.microsoft.com/office/drawing/2014/main" id="{C7F80EED-066C-4F70-A27E-77E0E3FC586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00700" y="24879300"/>
          <a:ext cx="1752600" cy="419100"/>
        </a:xfrm>
        <a:prstGeom prst="rect">
          <a:avLst/>
        </a:prstGeom>
      </xdr:spPr>
    </xdr:pic>
    <xdr:clientData/>
  </xdr:twoCellAnchor>
  <xdr:twoCellAnchor>
    <xdr:from>
      <xdr:col>12</xdr:col>
      <xdr:colOff>63500</xdr:colOff>
      <xdr:row>35</xdr:row>
      <xdr:rowOff>165100</xdr:rowOff>
    </xdr:from>
    <xdr:to>
      <xdr:col>12</xdr:col>
      <xdr:colOff>1866900</xdr:colOff>
      <xdr:row>35</xdr:row>
      <xdr:rowOff>609600</xdr:rowOff>
    </xdr:to>
    <xdr:pic>
      <xdr:nvPicPr>
        <xdr:cNvPr id="49" name="Obraz 48">
          <a:extLst>
            <a:ext uri="{FF2B5EF4-FFF2-40B4-BE49-F238E27FC236}">
              <a16:creationId xmlns:a16="http://schemas.microsoft.com/office/drawing/2014/main" id="{02B4FBA2-5F6D-495E-904E-0012DA11D34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288000" y="25615900"/>
          <a:ext cx="1803400" cy="444500"/>
        </a:xfrm>
        <a:prstGeom prst="rect">
          <a:avLst/>
        </a:prstGeom>
      </xdr:spPr>
    </xdr:pic>
    <xdr:clientData/>
  </xdr:twoCellAnchor>
  <xdr:twoCellAnchor>
    <xdr:from>
      <xdr:col>12</xdr:col>
      <xdr:colOff>50800</xdr:colOff>
      <xdr:row>36</xdr:row>
      <xdr:rowOff>165100</xdr:rowOff>
    </xdr:from>
    <xdr:to>
      <xdr:col>12</xdr:col>
      <xdr:colOff>1854200</xdr:colOff>
      <xdr:row>36</xdr:row>
      <xdr:rowOff>609600</xdr:rowOff>
    </xdr:to>
    <xdr:pic>
      <xdr:nvPicPr>
        <xdr:cNvPr id="51" name="Obraz 50">
          <a:extLst>
            <a:ext uri="{FF2B5EF4-FFF2-40B4-BE49-F238E27FC236}">
              <a16:creationId xmlns:a16="http://schemas.microsoft.com/office/drawing/2014/main" id="{C983F3C8-2F38-4D17-BFFA-AEE7241524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275300" y="26377900"/>
          <a:ext cx="1803400" cy="444500"/>
        </a:xfrm>
        <a:prstGeom prst="rect">
          <a:avLst/>
        </a:prstGeom>
      </xdr:spPr>
    </xdr:pic>
    <xdr:clientData/>
  </xdr:twoCellAnchor>
  <xdr:twoCellAnchor>
    <xdr:from>
      <xdr:col>12</xdr:col>
      <xdr:colOff>127000</xdr:colOff>
      <xdr:row>37</xdr:row>
      <xdr:rowOff>76200</xdr:rowOff>
    </xdr:from>
    <xdr:to>
      <xdr:col>12</xdr:col>
      <xdr:colOff>1727200</xdr:colOff>
      <xdr:row>37</xdr:row>
      <xdr:rowOff>723900</xdr:rowOff>
    </xdr:to>
    <xdr:pic>
      <xdr:nvPicPr>
        <xdr:cNvPr id="53" name="Obraz 52">
          <a:extLst>
            <a:ext uri="{FF2B5EF4-FFF2-40B4-BE49-F238E27FC236}">
              <a16:creationId xmlns:a16="http://schemas.microsoft.com/office/drawing/2014/main" id="{258BB82D-454D-4A9E-892C-B7D302F61C8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51500" y="27051000"/>
          <a:ext cx="1600200" cy="647700"/>
        </a:xfrm>
        <a:prstGeom prst="rect">
          <a:avLst/>
        </a:prstGeom>
      </xdr:spPr>
    </xdr:pic>
    <xdr:clientData/>
  </xdr:twoCellAnchor>
  <xdr:twoCellAnchor>
    <xdr:from>
      <xdr:col>12</xdr:col>
      <xdr:colOff>177800</xdr:colOff>
      <xdr:row>39</xdr:row>
      <xdr:rowOff>63500</xdr:rowOff>
    </xdr:from>
    <xdr:to>
      <xdr:col>12</xdr:col>
      <xdr:colOff>1651000</xdr:colOff>
      <xdr:row>39</xdr:row>
      <xdr:rowOff>711200</xdr:rowOff>
    </xdr:to>
    <xdr:pic>
      <xdr:nvPicPr>
        <xdr:cNvPr id="55" name="Obraz 54">
          <a:extLst>
            <a:ext uri="{FF2B5EF4-FFF2-40B4-BE49-F238E27FC236}">
              <a16:creationId xmlns:a16="http://schemas.microsoft.com/office/drawing/2014/main" id="{68162072-CC6C-4DC7-B7FD-7EA35C4D0AD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02300" y="28562300"/>
          <a:ext cx="1473200" cy="647700"/>
        </a:xfrm>
        <a:prstGeom prst="rect">
          <a:avLst/>
        </a:prstGeom>
      </xdr:spPr>
    </xdr:pic>
    <xdr:clientData/>
  </xdr:twoCellAnchor>
  <xdr:twoCellAnchor>
    <xdr:from>
      <xdr:col>12</xdr:col>
      <xdr:colOff>127000</xdr:colOff>
      <xdr:row>38</xdr:row>
      <xdr:rowOff>76200</xdr:rowOff>
    </xdr:from>
    <xdr:to>
      <xdr:col>12</xdr:col>
      <xdr:colOff>1727200</xdr:colOff>
      <xdr:row>38</xdr:row>
      <xdr:rowOff>723900</xdr:rowOff>
    </xdr:to>
    <xdr:pic>
      <xdr:nvPicPr>
        <xdr:cNvPr id="56" name="Obraz 55">
          <a:extLst>
            <a:ext uri="{FF2B5EF4-FFF2-40B4-BE49-F238E27FC236}">
              <a16:creationId xmlns:a16="http://schemas.microsoft.com/office/drawing/2014/main" id="{63477FC2-6546-4891-BAA3-A20ED41455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51500" y="27051000"/>
          <a:ext cx="1600200" cy="647700"/>
        </a:xfrm>
        <a:prstGeom prst="rect">
          <a:avLst/>
        </a:prstGeom>
      </xdr:spPr>
    </xdr:pic>
    <xdr:clientData/>
  </xdr:twoCellAnchor>
  <xdr:twoCellAnchor>
    <xdr:from>
      <xdr:col>12</xdr:col>
      <xdr:colOff>127000</xdr:colOff>
      <xdr:row>40</xdr:row>
      <xdr:rowOff>50800</xdr:rowOff>
    </xdr:from>
    <xdr:to>
      <xdr:col>12</xdr:col>
      <xdr:colOff>1803400</xdr:colOff>
      <xdr:row>40</xdr:row>
      <xdr:rowOff>736600</xdr:rowOff>
    </xdr:to>
    <xdr:pic>
      <xdr:nvPicPr>
        <xdr:cNvPr id="58" name="Obraz 57">
          <a:extLst>
            <a:ext uri="{FF2B5EF4-FFF2-40B4-BE49-F238E27FC236}">
              <a16:creationId xmlns:a16="http://schemas.microsoft.com/office/drawing/2014/main" id="{4367A0A5-1D9E-4A5B-B700-5CDA9C0668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51500" y="29311600"/>
          <a:ext cx="1676400" cy="685800"/>
        </a:xfrm>
        <a:prstGeom prst="rect">
          <a:avLst/>
        </a:prstGeom>
      </xdr:spPr>
    </xdr:pic>
    <xdr:clientData/>
  </xdr:twoCellAnchor>
  <xdr:twoCellAnchor>
    <xdr:from>
      <xdr:col>12</xdr:col>
      <xdr:colOff>76200</xdr:colOff>
      <xdr:row>42</xdr:row>
      <xdr:rowOff>76200</xdr:rowOff>
    </xdr:from>
    <xdr:to>
      <xdr:col>12</xdr:col>
      <xdr:colOff>1828800</xdr:colOff>
      <xdr:row>42</xdr:row>
      <xdr:rowOff>723900</xdr:rowOff>
    </xdr:to>
    <xdr:pic>
      <xdr:nvPicPr>
        <xdr:cNvPr id="60" name="Obraz 59">
          <a:extLst>
            <a:ext uri="{FF2B5EF4-FFF2-40B4-BE49-F238E27FC236}">
              <a16:creationId xmlns:a16="http://schemas.microsoft.com/office/drawing/2014/main" id="{D0F69FA2-884A-413E-B69D-2BBE46883A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00700" y="30861000"/>
          <a:ext cx="1752600" cy="647700"/>
        </a:xfrm>
        <a:prstGeom prst="rect">
          <a:avLst/>
        </a:prstGeom>
      </xdr:spPr>
    </xdr:pic>
    <xdr:clientData/>
  </xdr:twoCellAnchor>
  <xdr:twoCellAnchor>
    <xdr:from>
      <xdr:col>12</xdr:col>
      <xdr:colOff>114300</xdr:colOff>
      <xdr:row>43</xdr:row>
      <xdr:rowOff>50800</xdr:rowOff>
    </xdr:from>
    <xdr:to>
      <xdr:col>12</xdr:col>
      <xdr:colOff>1866900</xdr:colOff>
      <xdr:row>43</xdr:row>
      <xdr:rowOff>723900</xdr:rowOff>
    </xdr:to>
    <xdr:pic>
      <xdr:nvPicPr>
        <xdr:cNvPr id="62" name="Obraz 61">
          <a:extLst>
            <a:ext uri="{FF2B5EF4-FFF2-40B4-BE49-F238E27FC236}">
              <a16:creationId xmlns:a16="http://schemas.microsoft.com/office/drawing/2014/main" id="{D6999912-9468-489A-B1A0-D322EB5E9B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38800" y="31597600"/>
          <a:ext cx="1752600" cy="673100"/>
        </a:xfrm>
        <a:prstGeom prst="rect">
          <a:avLst/>
        </a:prstGeom>
      </xdr:spPr>
    </xdr:pic>
    <xdr:clientData/>
  </xdr:twoCellAnchor>
  <xdr:twoCellAnchor>
    <xdr:from>
      <xdr:col>12</xdr:col>
      <xdr:colOff>127000</xdr:colOff>
      <xdr:row>41</xdr:row>
      <xdr:rowOff>50800</xdr:rowOff>
    </xdr:from>
    <xdr:to>
      <xdr:col>12</xdr:col>
      <xdr:colOff>1803400</xdr:colOff>
      <xdr:row>41</xdr:row>
      <xdr:rowOff>736600</xdr:rowOff>
    </xdr:to>
    <xdr:pic>
      <xdr:nvPicPr>
        <xdr:cNvPr id="63" name="Obraz 62">
          <a:extLst>
            <a:ext uri="{FF2B5EF4-FFF2-40B4-BE49-F238E27FC236}">
              <a16:creationId xmlns:a16="http://schemas.microsoft.com/office/drawing/2014/main" id="{340A56F9-A9C6-4BD5-85F7-A04EABCEC8E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51500" y="29311600"/>
          <a:ext cx="1676400" cy="685800"/>
        </a:xfrm>
        <a:prstGeom prst="rect">
          <a:avLst/>
        </a:prstGeom>
      </xdr:spPr>
    </xdr:pic>
    <xdr:clientData/>
  </xdr:twoCellAnchor>
  <xdr:twoCellAnchor>
    <xdr:from>
      <xdr:col>12</xdr:col>
      <xdr:colOff>63500</xdr:colOff>
      <xdr:row>44</xdr:row>
      <xdr:rowOff>63500</xdr:rowOff>
    </xdr:from>
    <xdr:to>
      <xdr:col>12</xdr:col>
      <xdr:colOff>1841500</xdr:colOff>
      <xdr:row>44</xdr:row>
      <xdr:rowOff>711200</xdr:rowOff>
    </xdr:to>
    <xdr:pic>
      <xdr:nvPicPr>
        <xdr:cNvPr id="65" name="Obraz 64">
          <a:extLst>
            <a:ext uri="{FF2B5EF4-FFF2-40B4-BE49-F238E27FC236}">
              <a16:creationId xmlns:a16="http://schemas.microsoft.com/office/drawing/2014/main" id="{2AA6A21B-5046-42B3-8FEC-4416E7A86E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288000" y="32372300"/>
          <a:ext cx="1778000" cy="647700"/>
        </a:xfrm>
        <a:prstGeom prst="rect">
          <a:avLst/>
        </a:prstGeom>
      </xdr:spPr>
    </xdr:pic>
    <xdr:clientData/>
  </xdr:twoCellAnchor>
  <xdr:twoCellAnchor>
    <xdr:from>
      <xdr:col>12</xdr:col>
      <xdr:colOff>139700</xdr:colOff>
      <xdr:row>45</xdr:row>
      <xdr:rowOff>50800</xdr:rowOff>
    </xdr:from>
    <xdr:to>
      <xdr:col>12</xdr:col>
      <xdr:colOff>1727200</xdr:colOff>
      <xdr:row>45</xdr:row>
      <xdr:rowOff>736600</xdr:rowOff>
    </xdr:to>
    <xdr:pic>
      <xdr:nvPicPr>
        <xdr:cNvPr id="67" name="Obraz 66">
          <a:extLst>
            <a:ext uri="{FF2B5EF4-FFF2-40B4-BE49-F238E27FC236}">
              <a16:creationId xmlns:a16="http://schemas.microsoft.com/office/drawing/2014/main" id="{CC031A04-2164-4A82-A68E-E98C64C4EB3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64200" y="33121600"/>
          <a:ext cx="1587500" cy="685800"/>
        </a:xfrm>
        <a:prstGeom prst="rect">
          <a:avLst/>
        </a:prstGeom>
      </xdr:spPr>
    </xdr:pic>
    <xdr:clientData/>
  </xdr:twoCellAnchor>
  <xdr:twoCellAnchor>
    <xdr:from>
      <xdr:col>12</xdr:col>
      <xdr:colOff>139700</xdr:colOff>
      <xdr:row>46</xdr:row>
      <xdr:rowOff>50800</xdr:rowOff>
    </xdr:from>
    <xdr:to>
      <xdr:col>12</xdr:col>
      <xdr:colOff>1727200</xdr:colOff>
      <xdr:row>46</xdr:row>
      <xdr:rowOff>736600</xdr:rowOff>
    </xdr:to>
    <xdr:pic>
      <xdr:nvPicPr>
        <xdr:cNvPr id="68" name="Obraz 67">
          <a:extLst>
            <a:ext uri="{FF2B5EF4-FFF2-40B4-BE49-F238E27FC236}">
              <a16:creationId xmlns:a16="http://schemas.microsoft.com/office/drawing/2014/main" id="{5A2E2392-868B-45E8-A15B-74B5D5B72F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64200" y="33121600"/>
          <a:ext cx="1587500" cy="685800"/>
        </a:xfrm>
        <a:prstGeom prst="rect">
          <a:avLst/>
        </a:prstGeom>
      </xdr:spPr>
    </xdr:pic>
    <xdr:clientData/>
  </xdr:twoCellAnchor>
  <xdr:twoCellAnchor>
    <xdr:from>
      <xdr:col>12</xdr:col>
      <xdr:colOff>139700</xdr:colOff>
      <xdr:row>47</xdr:row>
      <xdr:rowOff>50800</xdr:rowOff>
    </xdr:from>
    <xdr:to>
      <xdr:col>12</xdr:col>
      <xdr:colOff>1727200</xdr:colOff>
      <xdr:row>47</xdr:row>
      <xdr:rowOff>736600</xdr:rowOff>
    </xdr:to>
    <xdr:pic>
      <xdr:nvPicPr>
        <xdr:cNvPr id="69" name="Obraz 68">
          <a:extLst>
            <a:ext uri="{FF2B5EF4-FFF2-40B4-BE49-F238E27FC236}">
              <a16:creationId xmlns:a16="http://schemas.microsoft.com/office/drawing/2014/main" id="{4832D329-9691-435C-AF65-F0BB24DEC6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64200" y="33121600"/>
          <a:ext cx="1587500" cy="685800"/>
        </a:xfrm>
        <a:prstGeom prst="rect">
          <a:avLst/>
        </a:prstGeom>
      </xdr:spPr>
    </xdr:pic>
    <xdr:clientData/>
  </xdr:twoCellAnchor>
  <xdr:twoCellAnchor>
    <xdr:from>
      <xdr:col>12</xdr:col>
      <xdr:colOff>139700</xdr:colOff>
      <xdr:row>48</xdr:row>
      <xdr:rowOff>50800</xdr:rowOff>
    </xdr:from>
    <xdr:to>
      <xdr:col>12</xdr:col>
      <xdr:colOff>1727200</xdr:colOff>
      <xdr:row>48</xdr:row>
      <xdr:rowOff>736600</xdr:rowOff>
    </xdr:to>
    <xdr:pic>
      <xdr:nvPicPr>
        <xdr:cNvPr id="70" name="Obraz 69">
          <a:extLst>
            <a:ext uri="{FF2B5EF4-FFF2-40B4-BE49-F238E27FC236}">
              <a16:creationId xmlns:a16="http://schemas.microsoft.com/office/drawing/2014/main" id="{5776312A-61B1-44FE-84D1-8938E55C6E6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64200" y="33121600"/>
          <a:ext cx="1587500" cy="685800"/>
        </a:xfrm>
        <a:prstGeom prst="rect">
          <a:avLst/>
        </a:prstGeom>
      </xdr:spPr>
    </xdr:pic>
    <xdr:clientData/>
  </xdr:twoCellAnchor>
  <xdr:twoCellAnchor>
    <xdr:from>
      <xdr:col>12</xdr:col>
      <xdr:colOff>152400</xdr:colOff>
      <xdr:row>49</xdr:row>
      <xdr:rowOff>38100</xdr:rowOff>
    </xdr:from>
    <xdr:to>
      <xdr:col>12</xdr:col>
      <xdr:colOff>1727200</xdr:colOff>
      <xdr:row>49</xdr:row>
      <xdr:rowOff>736600</xdr:rowOff>
    </xdr:to>
    <xdr:pic>
      <xdr:nvPicPr>
        <xdr:cNvPr id="72" name="Obraz 71">
          <a:extLst>
            <a:ext uri="{FF2B5EF4-FFF2-40B4-BE49-F238E27FC236}">
              <a16:creationId xmlns:a16="http://schemas.microsoft.com/office/drawing/2014/main" id="{AFCFA3D7-A1AF-4066-ADFB-535993F5E3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76900" y="36156900"/>
          <a:ext cx="1574800" cy="698500"/>
        </a:xfrm>
        <a:prstGeom prst="rect">
          <a:avLst/>
        </a:prstGeom>
      </xdr:spPr>
    </xdr:pic>
    <xdr:clientData/>
  </xdr:twoCellAnchor>
  <xdr:twoCellAnchor>
    <xdr:from>
      <xdr:col>12</xdr:col>
      <xdr:colOff>152400</xdr:colOff>
      <xdr:row>50</xdr:row>
      <xdr:rowOff>38100</xdr:rowOff>
    </xdr:from>
    <xdr:to>
      <xdr:col>12</xdr:col>
      <xdr:colOff>1727200</xdr:colOff>
      <xdr:row>50</xdr:row>
      <xdr:rowOff>736600</xdr:rowOff>
    </xdr:to>
    <xdr:pic>
      <xdr:nvPicPr>
        <xdr:cNvPr id="73" name="Obraz 72">
          <a:extLst>
            <a:ext uri="{FF2B5EF4-FFF2-40B4-BE49-F238E27FC236}">
              <a16:creationId xmlns:a16="http://schemas.microsoft.com/office/drawing/2014/main" id="{72985AED-1A62-4939-91B3-6DBE347AD3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76900" y="36156900"/>
          <a:ext cx="1574800" cy="698500"/>
        </a:xfrm>
        <a:prstGeom prst="rect">
          <a:avLst/>
        </a:prstGeom>
      </xdr:spPr>
    </xdr:pic>
    <xdr:clientData/>
  </xdr:twoCellAnchor>
  <xdr:twoCellAnchor>
    <xdr:from>
      <xdr:col>12</xdr:col>
      <xdr:colOff>152400</xdr:colOff>
      <xdr:row>51</xdr:row>
      <xdr:rowOff>38100</xdr:rowOff>
    </xdr:from>
    <xdr:to>
      <xdr:col>12</xdr:col>
      <xdr:colOff>1727200</xdr:colOff>
      <xdr:row>51</xdr:row>
      <xdr:rowOff>736600</xdr:rowOff>
    </xdr:to>
    <xdr:pic>
      <xdr:nvPicPr>
        <xdr:cNvPr id="74" name="Obraz 73">
          <a:extLst>
            <a:ext uri="{FF2B5EF4-FFF2-40B4-BE49-F238E27FC236}">
              <a16:creationId xmlns:a16="http://schemas.microsoft.com/office/drawing/2014/main" id="{2F0422CF-81F7-4357-8B0B-C5D3C001E5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76900" y="36156900"/>
          <a:ext cx="1574800" cy="698500"/>
        </a:xfrm>
        <a:prstGeom prst="rect">
          <a:avLst/>
        </a:prstGeom>
      </xdr:spPr>
    </xdr:pic>
    <xdr:clientData/>
  </xdr:twoCellAnchor>
  <xdr:twoCellAnchor>
    <xdr:from>
      <xdr:col>12</xdr:col>
      <xdr:colOff>152400</xdr:colOff>
      <xdr:row>52</xdr:row>
      <xdr:rowOff>38100</xdr:rowOff>
    </xdr:from>
    <xdr:to>
      <xdr:col>12</xdr:col>
      <xdr:colOff>1727200</xdr:colOff>
      <xdr:row>52</xdr:row>
      <xdr:rowOff>736600</xdr:rowOff>
    </xdr:to>
    <xdr:pic>
      <xdr:nvPicPr>
        <xdr:cNvPr id="75" name="Obraz 74">
          <a:extLst>
            <a:ext uri="{FF2B5EF4-FFF2-40B4-BE49-F238E27FC236}">
              <a16:creationId xmlns:a16="http://schemas.microsoft.com/office/drawing/2014/main" id="{80EA9376-AA07-4023-AC14-3CA8249C17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76900" y="36156900"/>
          <a:ext cx="1574800" cy="698500"/>
        </a:xfrm>
        <a:prstGeom prst="rect">
          <a:avLst/>
        </a:prstGeom>
      </xdr:spPr>
    </xdr:pic>
    <xdr:clientData/>
  </xdr:twoCellAnchor>
  <xdr:twoCellAnchor>
    <xdr:from>
      <xdr:col>12</xdr:col>
      <xdr:colOff>203200</xdr:colOff>
      <xdr:row>53</xdr:row>
      <xdr:rowOff>50800</xdr:rowOff>
    </xdr:from>
    <xdr:to>
      <xdr:col>12</xdr:col>
      <xdr:colOff>1714500</xdr:colOff>
      <xdr:row>53</xdr:row>
      <xdr:rowOff>723900</xdr:rowOff>
    </xdr:to>
    <xdr:pic>
      <xdr:nvPicPr>
        <xdr:cNvPr id="77" name="Obraz 76">
          <a:extLst>
            <a:ext uri="{FF2B5EF4-FFF2-40B4-BE49-F238E27FC236}">
              <a16:creationId xmlns:a16="http://schemas.microsoft.com/office/drawing/2014/main" id="{06A786A4-4B2C-4DD1-84B4-9D7D62A6E5A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27700" y="39217600"/>
          <a:ext cx="1511300" cy="673100"/>
        </a:xfrm>
        <a:prstGeom prst="rect">
          <a:avLst/>
        </a:prstGeom>
      </xdr:spPr>
    </xdr:pic>
    <xdr:clientData/>
  </xdr:twoCellAnchor>
  <xdr:twoCellAnchor>
    <xdr:from>
      <xdr:col>12</xdr:col>
      <xdr:colOff>215900</xdr:colOff>
      <xdr:row>56</xdr:row>
      <xdr:rowOff>63500</xdr:rowOff>
    </xdr:from>
    <xdr:to>
      <xdr:col>12</xdr:col>
      <xdr:colOff>1676400</xdr:colOff>
      <xdr:row>56</xdr:row>
      <xdr:rowOff>723900</xdr:rowOff>
    </xdr:to>
    <xdr:pic>
      <xdr:nvPicPr>
        <xdr:cNvPr id="79" name="Obraz 78">
          <a:extLst>
            <a:ext uri="{FF2B5EF4-FFF2-40B4-BE49-F238E27FC236}">
              <a16:creationId xmlns:a16="http://schemas.microsoft.com/office/drawing/2014/main" id="{C3C7AC06-6230-44A7-90BE-09EB92C6FFA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40400" y="41516300"/>
          <a:ext cx="1460500" cy="660400"/>
        </a:xfrm>
        <a:prstGeom prst="rect">
          <a:avLst/>
        </a:prstGeom>
      </xdr:spPr>
    </xdr:pic>
    <xdr:clientData/>
  </xdr:twoCellAnchor>
  <xdr:twoCellAnchor>
    <xdr:from>
      <xdr:col>12</xdr:col>
      <xdr:colOff>203200</xdr:colOff>
      <xdr:row>54</xdr:row>
      <xdr:rowOff>50800</xdr:rowOff>
    </xdr:from>
    <xdr:to>
      <xdr:col>12</xdr:col>
      <xdr:colOff>1714500</xdr:colOff>
      <xdr:row>54</xdr:row>
      <xdr:rowOff>723900</xdr:rowOff>
    </xdr:to>
    <xdr:pic>
      <xdr:nvPicPr>
        <xdr:cNvPr id="80" name="Obraz 79">
          <a:extLst>
            <a:ext uri="{FF2B5EF4-FFF2-40B4-BE49-F238E27FC236}">
              <a16:creationId xmlns:a16="http://schemas.microsoft.com/office/drawing/2014/main" id="{44EF98BA-C01E-439D-86A3-07689FF71B2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27700" y="39217600"/>
          <a:ext cx="1511300" cy="673100"/>
        </a:xfrm>
        <a:prstGeom prst="rect">
          <a:avLst/>
        </a:prstGeom>
      </xdr:spPr>
    </xdr:pic>
    <xdr:clientData/>
  </xdr:twoCellAnchor>
  <xdr:twoCellAnchor>
    <xdr:from>
      <xdr:col>12</xdr:col>
      <xdr:colOff>203200</xdr:colOff>
      <xdr:row>55</xdr:row>
      <xdr:rowOff>50800</xdr:rowOff>
    </xdr:from>
    <xdr:to>
      <xdr:col>12</xdr:col>
      <xdr:colOff>1714500</xdr:colOff>
      <xdr:row>55</xdr:row>
      <xdr:rowOff>723900</xdr:rowOff>
    </xdr:to>
    <xdr:pic>
      <xdr:nvPicPr>
        <xdr:cNvPr id="81" name="Obraz 80">
          <a:extLst>
            <a:ext uri="{FF2B5EF4-FFF2-40B4-BE49-F238E27FC236}">
              <a16:creationId xmlns:a16="http://schemas.microsoft.com/office/drawing/2014/main" id="{652AE86E-E60A-4106-9C75-E2FDD615D19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27700" y="39217600"/>
          <a:ext cx="1511300" cy="673100"/>
        </a:xfrm>
        <a:prstGeom prst="rect">
          <a:avLst/>
        </a:prstGeom>
      </xdr:spPr>
    </xdr:pic>
    <xdr:clientData/>
  </xdr:twoCellAnchor>
  <xdr:twoCellAnchor>
    <xdr:from>
      <xdr:col>12</xdr:col>
      <xdr:colOff>215900</xdr:colOff>
      <xdr:row>57</xdr:row>
      <xdr:rowOff>63500</xdr:rowOff>
    </xdr:from>
    <xdr:to>
      <xdr:col>12</xdr:col>
      <xdr:colOff>1676400</xdr:colOff>
      <xdr:row>57</xdr:row>
      <xdr:rowOff>723900</xdr:rowOff>
    </xdr:to>
    <xdr:pic>
      <xdr:nvPicPr>
        <xdr:cNvPr id="82" name="Obraz 81">
          <a:extLst>
            <a:ext uri="{FF2B5EF4-FFF2-40B4-BE49-F238E27FC236}">
              <a16:creationId xmlns:a16="http://schemas.microsoft.com/office/drawing/2014/main" id="{AEB813B4-2C97-4095-929A-3E37E3CAF4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40400" y="41516300"/>
          <a:ext cx="1460500" cy="660400"/>
        </a:xfrm>
        <a:prstGeom prst="rect">
          <a:avLst/>
        </a:prstGeom>
      </xdr:spPr>
    </xdr:pic>
    <xdr:clientData/>
  </xdr:twoCellAnchor>
  <xdr:twoCellAnchor>
    <xdr:from>
      <xdr:col>12</xdr:col>
      <xdr:colOff>215900</xdr:colOff>
      <xdr:row>58</xdr:row>
      <xdr:rowOff>63500</xdr:rowOff>
    </xdr:from>
    <xdr:to>
      <xdr:col>12</xdr:col>
      <xdr:colOff>1676400</xdr:colOff>
      <xdr:row>58</xdr:row>
      <xdr:rowOff>723900</xdr:rowOff>
    </xdr:to>
    <xdr:pic>
      <xdr:nvPicPr>
        <xdr:cNvPr id="83" name="Obraz 82">
          <a:extLst>
            <a:ext uri="{FF2B5EF4-FFF2-40B4-BE49-F238E27FC236}">
              <a16:creationId xmlns:a16="http://schemas.microsoft.com/office/drawing/2014/main" id="{B66713F8-D3EB-4397-98E5-C78E12CEA3B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40400" y="41516300"/>
          <a:ext cx="1460500" cy="660400"/>
        </a:xfrm>
        <a:prstGeom prst="rect">
          <a:avLst/>
        </a:prstGeom>
      </xdr:spPr>
    </xdr:pic>
    <xdr:clientData/>
  </xdr:twoCellAnchor>
  <xdr:twoCellAnchor>
    <xdr:from>
      <xdr:col>12</xdr:col>
      <xdr:colOff>127000</xdr:colOff>
      <xdr:row>59</xdr:row>
      <xdr:rowOff>50800</xdr:rowOff>
    </xdr:from>
    <xdr:to>
      <xdr:col>12</xdr:col>
      <xdr:colOff>1752600</xdr:colOff>
      <xdr:row>59</xdr:row>
      <xdr:rowOff>711200</xdr:rowOff>
    </xdr:to>
    <xdr:pic>
      <xdr:nvPicPr>
        <xdr:cNvPr id="85" name="Obraz 84">
          <a:extLst>
            <a:ext uri="{FF2B5EF4-FFF2-40B4-BE49-F238E27FC236}">
              <a16:creationId xmlns:a16="http://schemas.microsoft.com/office/drawing/2014/main" id="{C70D1E84-4E46-4B33-B5A2-D73AC9E70F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51500" y="43789600"/>
          <a:ext cx="1625600" cy="660400"/>
        </a:xfrm>
        <a:prstGeom prst="rect">
          <a:avLst/>
        </a:prstGeom>
      </xdr:spPr>
    </xdr:pic>
    <xdr:clientData/>
  </xdr:twoCellAnchor>
  <xdr:twoCellAnchor>
    <xdr:from>
      <xdr:col>12</xdr:col>
      <xdr:colOff>127000</xdr:colOff>
      <xdr:row>60</xdr:row>
      <xdr:rowOff>38100</xdr:rowOff>
    </xdr:from>
    <xdr:to>
      <xdr:col>12</xdr:col>
      <xdr:colOff>1739900</xdr:colOff>
      <xdr:row>60</xdr:row>
      <xdr:rowOff>723900</xdr:rowOff>
    </xdr:to>
    <xdr:pic>
      <xdr:nvPicPr>
        <xdr:cNvPr id="87" name="Obraz 86">
          <a:extLst>
            <a:ext uri="{FF2B5EF4-FFF2-40B4-BE49-F238E27FC236}">
              <a16:creationId xmlns:a16="http://schemas.microsoft.com/office/drawing/2014/main" id="{819057F7-F141-4DA8-B072-B975A46F1BA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51500" y="44538900"/>
          <a:ext cx="1612900" cy="685800"/>
        </a:xfrm>
        <a:prstGeom prst="rect">
          <a:avLst/>
        </a:prstGeom>
      </xdr:spPr>
    </xdr:pic>
    <xdr:clientData/>
  </xdr:twoCellAnchor>
  <xdr:twoCellAnchor>
    <xdr:from>
      <xdr:col>12</xdr:col>
      <xdr:colOff>292100</xdr:colOff>
      <xdr:row>61</xdr:row>
      <xdr:rowOff>38100</xdr:rowOff>
    </xdr:from>
    <xdr:to>
      <xdr:col>12</xdr:col>
      <xdr:colOff>1485900</xdr:colOff>
      <xdr:row>61</xdr:row>
      <xdr:rowOff>723900</xdr:rowOff>
    </xdr:to>
    <xdr:pic>
      <xdr:nvPicPr>
        <xdr:cNvPr id="89" name="Obraz 88">
          <a:extLst>
            <a:ext uri="{FF2B5EF4-FFF2-40B4-BE49-F238E27FC236}">
              <a16:creationId xmlns:a16="http://schemas.microsoft.com/office/drawing/2014/main" id="{59AEEED4-E200-4740-8CC4-D4A6AFEC61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16600" y="45300900"/>
          <a:ext cx="1193800" cy="685800"/>
        </a:xfrm>
        <a:prstGeom prst="rect">
          <a:avLst/>
        </a:prstGeom>
      </xdr:spPr>
    </xdr:pic>
    <xdr:clientData/>
  </xdr:twoCellAnchor>
  <xdr:twoCellAnchor>
    <xdr:from>
      <xdr:col>12</xdr:col>
      <xdr:colOff>292100</xdr:colOff>
      <xdr:row>62</xdr:row>
      <xdr:rowOff>38100</xdr:rowOff>
    </xdr:from>
    <xdr:to>
      <xdr:col>12</xdr:col>
      <xdr:colOff>1485900</xdr:colOff>
      <xdr:row>62</xdr:row>
      <xdr:rowOff>723900</xdr:rowOff>
    </xdr:to>
    <xdr:pic>
      <xdr:nvPicPr>
        <xdr:cNvPr id="90" name="Obraz 89">
          <a:extLst>
            <a:ext uri="{FF2B5EF4-FFF2-40B4-BE49-F238E27FC236}">
              <a16:creationId xmlns:a16="http://schemas.microsoft.com/office/drawing/2014/main" id="{E048B36E-C0F3-4D98-B72A-DD2C09F8A9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16600" y="45300900"/>
          <a:ext cx="1193800" cy="685800"/>
        </a:xfrm>
        <a:prstGeom prst="rect">
          <a:avLst/>
        </a:prstGeom>
      </xdr:spPr>
    </xdr:pic>
    <xdr:clientData/>
  </xdr:twoCellAnchor>
  <xdr:twoCellAnchor>
    <xdr:from>
      <xdr:col>12</xdr:col>
      <xdr:colOff>139700</xdr:colOff>
      <xdr:row>63</xdr:row>
      <xdr:rowOff>127000</xdr:rowOff>
    </xdr:from>
    <xdr:to>
      <xdr:col>12</xdr:col>
      <xdr:colOff>1790700</xdr:colOff>
      <xdr:row>63</xdr:row>
      <xdr:rowOff>1003300</xdr:rowOff>
    </xdr:to>
    <xdr:pic>
      <xdr:nvPicPr>
        <xdr:cNvPr id="92" name="Obraz 91">
          <a:extLst>
            <a:ext uri="{FF2B5EF4-FFF2-40B4-BE49-F238E27FC236}">
              <a16:creationId xmlns:a16="http://schemas.microsoft.com/office/drawing/2014/main" id="{6C9379B2-9937-47B4-B574-E7C675F373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64200" y="46913800"/>
          <a:ext cx="1651000" cy="876300"/>
        </a:xfrm>
        <a:prstGeom prst="rect">
          <a:avLst/>
        </a:prstGeom>
      </xdr:spPr>
    </xdr:pic>
    <xdr:clientData/>
  </xdr:twoCellAnchor>
  <xdr:twoCellAnchor>
    <xdr:from>
      <xdr:col>12</xdr:col>
      <xdr:colOff>139700</xdr:colOff>
      <xdr:row>64</xdr:row>
      <xdr:rowOff>127000</xdr:rowOff>
    </xdr:from>
    <xdr:to>
      <xdr:col>12</xdr:col>
      <xdr:colOff>1790700</xdr:colOff>
      <xdr:row>64</xdr:row>
      <xdr:rowOff>1003300</xdr:rowOff>
    </xdr:to>
    <xdr:pic>
      <xdr:nvPicPr>
        <xdr:cNvPr id="93" name="Obraz 92">
          <a:extLst>
            <a:ext uri="{FF2B5EF4-FFF2-40B4-BE49-F238E27FC236}">
              <a16:creationId xmlns:a16="http://schemas.microsoft.com/office/drawing/2014/main" id="{F4CF31FC-D8D6-4398-8C6D-F8380D0B26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64200" y="46913800"/>
          <a:ext cx="1651000" cy="876300"/>
        </a:xfrm>
        <a:prstGeom prst="rect">
          <a:avLst/>
        </a:prstGeom>
      </xdr:spPr>
    </xdr:pic>
    <xdr:clientData/>
  </xdr:twoCellAnchor>
  <xdr:twoCellAnchor>
    <xdr:from>
      <xdr:col>12</xdr:col>
      <xdr:colOff>139700</xdr:colOff>
      <xdr:row>65</xdr:row>
      <xdr:rowOff>101600</xdr:rowOff>
    </xdr:from>
    <xdr:to>
      <xdr:col>12</xdr:col>
      <xdr:colOff>1752600</xdr:colOff>
      <xdr:row>65</xdr:row>
      <xdr:rowOff>1130300</xdr:rowOff>
    </xdr:to>
    <xdr:pic>
      <xdr:nvPicPr>
        <xdr:cNvPr id="95" name="Obraz 94">
          <a:extLst>
            <a:ext uri="{FF2B5EF4-FFF2-40B4-BE49-F238E27FC236}">
              <a16:creationId xmlns:a16="http://schemas.microsoft.com/office/drawing/2014/main" id="{9520DBF7-7A00-4578-AFF4-526488B49C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64200" y="49250600"/>
          <a:ext cx="1612900" cy="1028700"/>
        </a:xfrm>
        <a:prstGeom prst="rect">
          <a:avLst/>
        </a:prstGeom>
      </xdr:spPr>
    </xdr:pic>
    <xdr:clientData/>
  </xdr:twoCellAnchor>
  <xdr:twoCellAnchor>
    <xdr:from>
      <xdr:col>12</xdr:col>
      <xdr:colOff>139700</xdr:colOff>
      <xdr:row>66</xdr:row>
      <xdr:rowOff>101600</xdr:rowOff>
    </xdr:from>
    <xdr:to>
      <xdr:col>12</xdr:col>
      <xdr:colOff>1752600</xdr:colOff>
      <xdr:row>66</xdr:row>
      <xdr:rowOff>1130300</xdr:rowOff>
    </xdr:to>
    <xdr:pic>
      <xdr:nvPicPr>
        <xdr:cNvPr id="96" name="Obraz 95">
          <a:extLst>
            <a:ext uri="{FF2B5EF4-FFF2-40B4-BE49-F238E27FC236}">
              <a16:creationId xmlns:a16="http://schemas.microsoft.com/office/drawing/2014/main" id="{84FDE4D9-9A8A-4EF2-9491-E141807AA3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64200" y="49250600"/>
          <a:ext cx="1612900" cy="1028700"/>
        </a:xfrm>
        <a:prstGeom prst="rect">
          <a:avLst/>
        </a:prstGeom>
      </xdr:spPr>
    </xdr:pic>
    <xdr:clientData/>
  </xdr:twoCellAnchor>
  <xdr:twoCellAnchor>
    <xdr:from>
      <xdr:col>12</xdr:col>
      <xdr:colOff>139700</xdr:colOff>
      <xdr:row>67</xdr:row>
      <xdr:rowOff>101600</xdr:rowOff>
    </xdr:from>
    <xdr:to>
      <xdr:col>12</xdr:col>
      <xdr:colOff>1752600</xdr:colOff>
      <xdr:row>67</xdr:row>
      <xdr:rowOff>1130300</xdr:rowOff>
    </xdr:to>
    <xdr:pic>
      <xdr:nvPicPr>
        <xdr:cNvPr id="97" name="Obraz 96">
          <a:extLst>
            <a:ext uri="{FF2B5EF4-FFF2-40B4-BE49-F238E27FC236}">
              <a16:creationId xmlns:a16="http://schemas.microsoft.com/office/drawing/2014/main" id="{2EB546B3-A68A-4730-9595-42ED6B87E1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64200" y="49250600"/>
          <a:ext cx="1612900" cy="1028700"/>
        </a:xfrm>
        <a:prstGeom prst="rect">
          <a:avLst/>
        </a:prstGeom>
      </xdr:spPr>
    </xdr:pic>
    <xdr:clientData/>
  </xdr:twoCellAnchor>
  <xdr:twoCellAnchor>
    <xdr:from>
      <xdr:col>12</xdr:col>
      <xdr:colOff>139700</xdr:colOff>
      <xdr:row>68</xdr:row>
      <xdr:rowOff>101600</xdr:rowOff>
    </xdr:from>
    <xdr:to>
      <xdr:col>12</xdr:col>
      <xdr:colOff>1752600</xdr:colOff>
      <xdr:row>68</xdr:row>
      <xdr:rowOff>1130300</xdr:rowOff>
    </xdr:to>
    <xdr:pic>
      <xdr:nvPicPr>
        <xdr:cNvPr id="98" name="Obraz 97">
          <a:extLst>
            <a:ext uri="{FF2B5EF4-FFF2-40B4-BE49-F238E27FC236}">
              <a16:creationId xmlns:a16="http://schemas.microsoft.com/office/drawing/2014/main" id="{41F9AFF1-D3FE-489F-B19B-4C386B8CDB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64200" y="49250600"/>
          <a:ext cx="1612900" cy="1028700"/>
        </a:xfrm>
        <a:prstGeom prst="rect">
          <a:avLst/>
        </a:prstGeom>
      </xdr:spPr>
    </xdr:pic>
    <xdr:clientData/>
  </xdr:twoCellAnchor>
  <xdr:twoCellAnchor>
    <xdr:from>
      <xdr:col>12</xdr:col>
      <xdr:colOff>76200</xdr:colOff>
      <xdr:row>69</xdr:row>
      <xdr:rowOff>101600</xdr:rowOff>
    </xdr:from>
    <xdr:to>
      <xdr:col>12</xdr:col>
      <xdr:colOff>1828800</xdr:colOff>
      <xdr:row>69</xdr:row>
      <xdr:rowOff>660400</xdr:rowOff>
    </xdr:to>
    <xdr:pic>
      <xdr:nvPicPr>
        <xdr:cNvPr id="100" name="Obraz 99">
          <a:extLst>
            <a:ext uri="{FF2B5EF4-FFF2-40B4-BE49-F238E27FC236}">
              <a16:creationId xmlns:a16="http://schemas.microsoft.com/office/drawing/2014/main" id="{B4C8A693-620B-4BE6-A03C-92006F7AA08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00700" y="54127400"/>
          <a:ext cx="1752600" cy="558800"/>
        </a:xfrm>
        <a:prstGeom prst="rect">
          <a:avLst/>
        </a:prstGeom>
      </xdr:spPr>
    </xdr:pic>
    <xdr:clientData/>
  </xdr:twoCellAnchor>
  <xdr:twoCellAnchor>
    <xdr:from>
      <xdr:col>12</xdr:col>
      <xdr:colOff>266700</xdr:colOff>
      <xdr:row>70</xdr:row>
      <xdr:rowOff>38100</xdr:rowOff>
    </xdr:from>
    <xdr:to>
      <xdr:col>12</xdr:col>
      <xdr:colOff>1625600</xdr:colOff>
      <xdr:row>70</xdr:row>
      <xdr:rowOff>723900</xdr:rowOff>
    </xdr:to>
    <xdr:pic>
      <xdr:nvPicPr>
        <xdr:cNvPr id="102" name="Obraz 101">
          <a:extLst>
            <a:ext uri="{FF2B5EF4-FFF2-40B4-BE49-F238E27FC236}">
              <a16:creationId xmlns:a16="http://schemas.microsoft.com/office/drawing/2014/main" id="{C2768642-005D-4DD1-BD5E-6C04FDD709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91200" y="54825900"/>
          <a:ext cx="1358900" cy="685800"/>
        </a:xfrm>
        <a:prstGeom prst="rect">
          <a:avLst/>
        </a:prstGeom>
      </xdr:spPr>
    </xdr:pic>
    <xdr:clientData/>
  </xdr:twoCellAnchor>
  <xdr:twoCellAnchor>
    <xdr:from>
      <xdr:col>12</xdr:col>
      <xdr:colOff>266700</xdr:colOff>
      <xdr:row>71</xdr:row>
      <xdr:rowOff>38100</xdr:rowOff>
    </xdr:from>
    <xdr:to>
      <xdr:col>12</xdr:col>
      <xdr:colOff>1625600</xdr:colOff>
      <xdr:row>71</xdr:row>
      <xdr:rowOff>723900</xdr:rowOff>
    </xdr:to>
    <xdr:pic>
      <xdr:nvPicPr>
        <xdr:cNvPr id="103" name="Obraz 102">
          <a:extLst>
            <a:ext uri="{FF2B5EF4-FFF2-40B4-BE49-F238E27FC236}">
              <a16:creationId xmlns:a16="http://schemas.microsoft.com/office/drawing/2014/main" id="{93A687BD-D0C6-492E-974B-6EB035CD97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91200" y="54825900"/>
          <a:ext cx="1358900" cy="685800"/>
        </a:xfrm>
        <a:prstGeom prst="rect">
          <a:avLst/>
        </a:prstGeom>
      </xdr:spPr>
    </xdr:pic>
    <xdr:clientData/>
  </xdr:twoCellAnchor>
  <xdr:twoCellAnchor>
    <xdr:from>
      <xdr:col>12</xdr:col>
      <xdr:colOff>266700</xdr:colOff>
      <xdr:row>72</xdr:row>
      <xdr:rowOff>38100</xdr:rowOff>
    </xdr:from>
    <xdr:to>
      <xdr:col>12</xdr:col>
      <xdr:colOff>1625600</xdr:colOff>
      <xdr:row>72</xdr:row>
      <xdr:rowOff>723900</xdr:rowOff>
    </xdr:to>
    <xdr:pic>
      <xdr:nvPicPr>
        <xdr:cNvPr id="104" name="Obraz 103">
          <a:extLst>
            <a:ext uri="{FF2B5EF4-FFF2-40B4-BE49-F238E27FC236}">
              <a16:creationId xmlns:a16="http://schemas.microsoft.com/office/drawing/2014/main" id="{867E736B-D683-4B39-AF2C-7512D5154A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91200" y="54825900"/>
          <a:ext cx="1358900" cy="685800"/>
        </a:xfrm>
        <a:prstGeom prst="rect">
          <a:avLst/>
        </a:prstGeom>
      </xdr:spPr>
    </xdr:pic>
    <xdr:clientData/>
  </xdr:twoCellAnchor>
  <xdr:twoCellAnchor>
    <xdr:from>
      <xdr:col>12</xdr:col>
      <xdr:colOff>266700</xdr:colOff>
      <xdr:row>73</xdr:row>
      <xdr:rowOff>38100</xdr:rowOff>
    </xdr:from>
    <xdr:to>
      <xdr:col>12</xdr:col>
      <xdr:colOff>1625600</xdr:colOff>
      <xdr:row>73</xdr:row>
      <xdr:rowOff>723900</xdr:rowOff>
    </xdr:to>
    <xdr:pic>
      <xdr:nvPicPr>
        <xdr:cNvPr id="105" name="Obraz 104">
          <a:extLst>
            <a:ext uri="{FF2B5EF4-FFF2-40B4-BE49-F238E27FC236}">
              <a16:creationId xmlns:a16="http://schemas.microsoft.com/office/drawing/2014/main" id="{2094C42A-657B-42D6-86C1-F023EC3CBC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91200" y="54825900"/>
          <a:ext cx="1358900" cy="685800"/>
        </a:xfrm>
        <a:prstGeom prst="rect">
          <a:avLst/>
        </a:prstGeom>
      </xdr:spPr>
    </xdr:pic>
    <xdr:clientData/>
  </xdr:twoCellAnchor>
  <xdr:twoCellAnchor>
    <xdr:from>
      <xdr:col>12</xdr:col>
      <xdr:colOff>266700</xdr:colOff>
      <xdr:row>74</xdr:row>
      <xdr:rowOff>38100</xdr:rowOff>
    </xdr:from>
    <xdr:to>
      <xdr:col>12</xdr:col>
      <xdr:colOff>1625600</xdr:colOff>
      <xdr:row>74</xdr:row>
      <xdr:rowOff>723900</xdr:rowOff>
    </xdr:to>
    <xdr:pic>
      <xdr:nvPicPr>
        <xdr:cNvPr id="106" name="Obraz 105">
          <a:extLst>
            <a:ext uri="{FF2B5EF4-FFF2-40B4-BE49-F238E27FC236}">
              <a16:creationId xmlns:a16="http://schemas.microsoft.com/office/drawing/2014/main" id="{2FBFF647-553C-4F72-8CFE-8E6209FB38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91200" y="54825900"/>
          <a:ext cx="1358900" cy="685800"/>
        </a:xfrm>
        <a:prstGeom prst="rect">
          <a:avLst/>
        </a:prstGeom>
      </xdr:spPr>
    </xdr:pic>
    <xdr:clientData/>
  </xdr:twoCellAnchor>
  <xdr:twoCellAnchor>
    <xdr:from>
      <xdr:col>12</xdr:col>
      <xdr:colOff>266700</xdr:colOff>
      <xdr:row>75</xdr:row>
      <xdr:rowOff>38100</xdr:rowOff>
    </xdr:from>
    <xdr:to>
      <xdr:col>12</xdr:col>
      <xdr:colOff>1625600</xdr:colOff>
      <xdr:row>75</xdr:row>
      <xdr:rowOff>723900</xdr:rowOff>
    </xdr:to>
    <xdr:pic>
      <xdr:nvPicPr>
        <xdr:cNvPr id="107" name="Obraz 106">
          <a:extLst>
            <a:ext uri="{FF2B5EF4-FFF2-40B4-BE49-F238E27FC236}">
              <a16:creationId xmlns:a16="http://schemas.microsoft.com/office/drawing/2014/main" id="{D5D949E9-9763-4561-B138-E898BF94F3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91200" y="54825900"/>
          <a:ext cx="1358900" cy="685800"/>
        </a:xfrm>
        <a:prstGeom prst="rect">
          <a:avLst/>
        </a:prstGeom>
      </xdr:spPr>
    </xdr:pic>
    <xdr:clientData/>
  </xdr:twoCellAnchor>
  <xdr:twoCellAnchor>
    <xdr:from>
      <xdr:col>12</xdr:col>
      <xdr:colOff>266700</xdr:colOff>
      <xdr:row>76</xdr:row>
      <xdr:rowOff>38100</xdr:rowOff>
    </xdr:from>
    <xdr:to>
      <xdr:col>12</xdr:col>
      <xdr:colOff>1625600</xdr:colOff>
      <xdr:row>76</xdr:row>
      <xdr:rowOff>723900</xdr:rowOff>
    </xdr:to>
    <xdr:pic>
      <xdr:nvPicPr>
        <xdr:cNvPr id="108" name="Obraz 107">
          <a:extLst>
            <a:ext uri="{FF2B5EF4-FFF2-40B4-BE49-F238E27FC236}">
              <a16:creationId xmlns:a16="http://schemas.microsoft.com/office/drawing/2014/main" id="{C3EAE224-BDFC-4632-8002-61A6B64628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91200" y="54825900"/>
          <a:ext cx="1358900" cy="685800"/>
        </a:xfrm>
        <a:prstGeom prst="rect">
          <a:avLst/>
        </a:prstGeom>
      </xdr:spPr>
    </xdr:pic>
    <xdr:clientData/>
  </xdr:twoCellAnchor>
  <xdr:twoCellAnchor>
    <xdr:from>
      <xdr:col>12</xdr:col>
      <xdr:colOff>292100</xdr:colOff>
      <xdr:row>77</xdr:row>
      <xdr:rowOff>38100</xdr:rowOff>
    </xdr:from>
    <xdr:to>
      <xdr:col>12</xdr:col>
      <xdr:colOff>1790700</xdr:colOff>
      <xdr:row>77</xdr:row>
      <xdr:rowOff>723900</xdr:rowOff>
    </xdr:to>
    <xdr:pic>
      <xdr:nvPicPr>
        <xdr:cNvPr id="110" name="Obraz 109">
          <a:extLst>
            <a:ext uri="{FF2B5EF4-FFF2-40B4-BE49-F238E27FC236}">
              <a16:creationId xmlns:a16="http://schemas.microsoft.com/office/drawing/2014/main" id="{C3D5ED6F-20E9-40CF-89B9-4BBF06BC0A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16600" y="60159900"/>
          <a:ext cx="1498600" cy="685800"/>
        </a:xfrm>
        <a:prstGeom prst="rect">
          <a:avLst/>
        </a:prstGeom>
      </xdr:spPr>
    </xdr:pic>
    <xdr:clientData/>
  </xdr:twoCellAnchor>
  <xdr:twoCellAnchor>
    <xdr:from>
      <xdr:col>12</xdr:col>
      <xdr:colOff>292100</xdr:colOff>
      <xdr:row>78</xdr:row>
      <xdr:rowOff>38100</xdr:rowOff>
    </xdr:from>
    <xdr:to>
      <xdr:col>12</xdr:col>
      <xdr:colOff>1790700</xdr:colOff>
      <xdr:row>78</xdr:row>
      <xdr:rowOff>723900</xdr:rowOff>
    </xdr:to>
    <xdr:pic>
      <xdr:nvPicPr>
        <xdr:cNvPr id="111" name="Obraz 110">
          <a:extLst>
            <a:ext uri="{FF2B5EF4-FFF2-40B4-BE49-F238E27FC236}">
              <a16:creationId xmlns:a16="http://schemas.microsoft.com/office/drawing/2014/main" id="{D02A604A-BA92-41A4-87DA-7401F3DE37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16600" y="60159900"/>
          <a:ext cx="1498600" cy="685800"/>
        </a:xfrm>
        <a:prstGeom prst="rect">
          <a:avLst/>
        </a:prstGeom>
      </xdr:spPr>
    </xdr:pic>
    <xdr:clientData/>
  </xdr:twoCellAnchor>
  <xdr:twoCellAnchor>
    <xdr:from>
      <xdr:col>12</xdr:col>
      <xdr:colOff>292100</xdr:colOff>
      <xdr:row>79</xdr:row>
      <xdr:rowOff>38100</xdr:rowOff>
    </xdr:from>
    <xdr:to>
      <xdr:col>12</xdr:col>
      <xdr:colOff>1790700</xdr:colOff>
      <xdr:row>79</xdr:row>
      <xdr:rowOff>723900</xdr:rowOff>
    </xdr:to>
    <xdr:pic>
      <xdr:nvPicPr>
        <xdr:cNvPr id="112" name="Obraz 111">
          <a:extLst>
            <a:ext uri="{FF2B5EF4-FFF2-40B4-BE49-F238E27FC236}">
              <a16:creationId xmlns:a16="http://schemas.microsoft.com/office/drawing/2014/main" id="{87AC5866-0587-4E99-B1C9-739CCC5CE8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16600" y="60159900"/>
          <a:ext cx="1498600" cy="685800"/>
        </a:xfrm>
        <a:prstGeom prst="rect">
          <a:avLst/>
        </a:prstGeom>
      </xdr:spPr>
    </xdr:pic>
    <xdr:clientData/>
  </xdr:twoCellAnchor>
  <xdr:twoCellAnchor>
    <xdr:from>
      <xdr:col>12</xdr:col>
      <xdr:colOff>292100</xdr:colOff>
      <xdr:row>80</xdr:row>
      <xdr:rowOff>38100</xdr:rowOff>
    </xdr:from>
    <xdr:to>
      <xdr:col>12</xdr:col>
      <xdr:colOff>1790700</xdr:colOff>
      <xdr:row>80</xdr:row>
      <xdr:rowOff>723900</xdr:rowOff>
    </xdr:to>
    <xdr:pic>
      <xdr:nvPicPr>
        <xdr:cNvPr id="113" name="Obraz 112">
          <a:extLst>
            <a:ext uri="{FF2B5EF4-FFF2-40B4-BE49-F238E27FC236}">
              <a16:creationId xmlns:a16="http://schemas.microsoft.com/office/drawing/2014/main" id="{2A22CD63-C6DA-47FC-8BC2-89EE34D0A21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16600" y="60159900"/>
          <a:ext cx="1498600" cy="685800"/>
        </a:xfrm>
        <a:prstGeom prst="rect">
          <a:avLst/>
        </a:prstGeom>
      </xdr:spPr>
    </xdr:pic>
    <xdr:clientData/>
  </xdr:twoCellAnchor>
  <xdr:twoCellAnchor>
    <xdr:from>
      <xdr:col>12</xdr:col>
      <xdr:colOff>292100</xdr:colOff>
      <xdr:row>81</xdr:row>
      <xdr:rowOff>38100</xdr:rowOff>
    </xdr:from>
    <xdr:to>
      <xdr:col>12</xdr:col>
      <xdr:colOff>1790700</xdr:colOff>
      <xdr:row>81</xdr:row>
      <xdr:rowOff>723900</xdr:rowOff>
    </xdr:to>
    <xdr:pic>
      <xdr:nvPicPr>
        <xdr:cNvPr id="114" name="Obraz 113">
          <a:extLst>
            <a:ext uri="{FF2B5EF4-FFF2-40B4-BE49-F238E27FC236}">
              <a16:creationId xmlns:a16="http://schemas.microsoft.com/office/drawing/2014/main" id="{12BC2D91-EAA8-4F60-B16D-F3E67262FAB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16600" y="60159900"/>
          <a:ext cx="1498600" cy="685800"/>
        </a:xfrm>
        <a:prstGeom prst="rect">
          <a:avLst/>
        </a:prstGeom>
      </xdr:spPr>
    </xdr:pic>
    <xdr:clientData/>
  </xdr:twoCellAnchor>
  <xdr:twoCellAnchor>
    <xdr:from>
      <xdr:col>12</xdr:col>
      <xdr:colOff>292100</xdr:colOff>
      <xdr:row>82</xdr:row>
      <xdr:rowOff>38100</xdr:rowOff>
    </xdr:from>
    <xdr:to>
      <xdr:col>12</xdr:col>
      <xdr:colOff>1790700</xdr:colOff>
      <xdr:row>82</xdr:row>
      <xdr:rowOff>723900</xdr:rowOff>
    </xdr:to>
    <xdr:pic>
      <xdr:nvPicPr>
        <xdr:cNvPr id="115" name="Obraz 114">
          <a:extLst>
            <a:ext uri="{FF2B5EF4-FFF2-40B4-BE49-F238E27FC236}">
              <a16:creationId xmlns:a16="http://schemas.microsoft.com/office/drawing/2014/main" id="{4C494F8E-E8ED-418A-822D-C18E604B7C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16600" y="60159900"/>
          <a:ext cx="1498600" cy="685800"/>
        </a:xfrm>
        <a:prstGeom prst="rect">
          <a:avLst/>
        </a:prstGeom>
      </xdr:spPr>
    </xdr:pic>
    <xdr:clientData/>
  </xdr:twoCellAnchor>
  <xdr:twoCellAnchor>
    <xdr:from>
      <xdr:col>12</xdr:col>
      <xdr:colOff>292100</xdr:colOff>
      <xdr:row>83</xdr:row>
      <xdr:rowOff>38100</xdr:rowOff>
    </xdr:from>
    <xdr:to>
      <xdr:col>12</xdr:col>
      <xdr:colOff>1790700</xdr:colOff>
      <xdr:row>83</xdr:row>
      <xdr:rowOff>723900</xdr:rowOff>
    </xdr:to>
    <xdr:pic>
      <xdr:nvPicPr>
        <xdr:cNvPr id="116" name="Obraz 115">
          <a:extLst>
            <a:ext uri="{FF2B5EF4-FFF2-40B4-BE49-F238E27FC236}">
              <a16:creationId xmlns:a16="http://schemas.microsoft.com/office/drawing/2014/main" id="{F42F857F-4761-44AE-8FF0-3C46E19F26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16600" y="60159900"/>
          <a:ext cx="1498600" cy="685800"/>
        </a:xfrm>
        <a:prstGeom prst="rect">
          <a:avLst/>
        </a:prstGeom>
      </xdr:spPr>
    </xdr:pic>
    <xdr:clientData/>
  </xdr:twoCellAnchor>
  <xdr:twoCellAnchor>
    <xdr:from>
      <xdr:col>12</xdr:col>
      <xdr:colOff>317500</xdr:colOff>
      <xdr:row>94</xdr:row>
      <xdr:rowOff>50800</xdr:rowOff>
    </xdr:from>
    <xdr:to>
      <xdr:col>12</xdr:col>
      <xdr:colOff>1625600</xdr:colOff>
      <xdr:row>94</xdr:row>
      <xdr:rowOff>723900</xdr:rowOff>
    </xdr:to>
    <xdr:pic>
      <xdr:nvPicPr>
        <xdr:cNvPr id="118" name="Obraz 117">
          <a:extLst>
            <a:ext uri="{FF2B5EF4-FFF2-40B4-BE49-F238E27FC236}">
              <a16:creationId xmlns:a16="http://schemas.microsoft.com/office/drawing/2014/main" id="{9C7FD949-8C56-4388-B1B7-5A034F65DD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42000" y="65506600"/>
          <a:ext cx="1308100" cy="673100"/>
        </a:xfrm>
        <a:prstGeom prst="rect">
          <a:avLst/>
        </a:prstGeom>
      </xdr:spPr>
    </xdr:pic>
    <xdr:clientData/>
  </xdr:twoCellAnchor>
  <xdr:twoCellAnchor>
    <xdr:from>
      <xdr:col>12</xdr:col>
      <xdr:colOff>342900</xdr:colOff>
      <xdr:row>95</xdr:row>
      <xdr:rowOff>50800</xdr:rowOff>
    </xdr:from>
    <xdr:to>
      <xdr:col>12</xdr:col>
      <xdr:colOff>1524000</xdr:colOff>
      <xdr:row>95</xdr:row>
      <xdr:rowOff>736600</xdr:rowOff>
    </xdr:to>
    <xdr:pic>
      <xdr:nvPicPr>
        <xdr:cNvPr id="120" name="Obraz 119">
          <a:extLst>
            <a:ext uri="{FF2B5EF4-FFF2-40B4-BE49-F238E27FC236}">
              <a16:creationId xmlns:a16="http://schemas.microsoft.com/office/drawing/2014/main" id="{234EE9E5-106D-4BC6-A156-70F188DE8A4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67400" y="66268600"/>
          <a:ext cx="1181100" cy="685800"/>
        </a:xfrm>
        <a:prstGeom prst="rect">
          <a:avLst/>
        </a:prstGeom>
      </xdr:spPr>
    </xdr:pic>
    <xdr:clientData/>
  </xdr:twoCellAnchor>
  <xdr:twoCellAnchor>
    <xdr:from>
      <xdr:col>12</xdr:col>
      <xdr:colOff>342900</xdr:colOff>
      <xdr:row>96</xdr:row>
      <xdr:rowOff>50800</xdr:rowOff>
    </xdr:from>
    <xdr:to>
      <xdr:col>12</xdr:col>
      <xdr:colOff>1524000</xdr:colOff>
      <xdr:row>96</xdr:row>
      <xdr:rowOff>736600</xdr:rowOff>
    </xdr:to>
    <xdr:pic>
      <xdr:nvPicPr>
        <xdr:cNvPr id="121" name="Obraz 120">
          <a:extLst>
            <a:ext uri="{FF2B5EF4-FFF2-40B4-BE49-F238E27FC236}">
              <a16:creationId xmlns:a16="http://schemas.microsoft.com/office/drawing/2014/main" id="{70662356-AB97-4938-B47A-2D5B7EC71B1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67400" y="66268600"/>
          <a:ext cx="1181100" cy="685800"/>
        </a:xfrm>
        <a:prstGeom prst="rect">
          <a:avLst/>
        </a:prstGeom>
      </xdr:spPr>
    </xdr:pic>
    <xdr:clientData/>
  </xdr:twoCellAnchor>
  <xdr:twoCellAnchor>
    <xdr:from>
      <xdr:col>12</xdr:col>
      <xdr:colOff>342900</xdr:colOff>
      <xdr:row>97</xdr:row>
      <xdr:rowOff>50800</xdr:rowOff>
    </xdr:from>
    <xdr:to>
      <xdr:col>12</xdr:col>
      <xdr:colOff>1524000</xdr:colOff>
      <xdr:row>97</xdr:row>
      <xdr:rowOff>736600</xdr:rowOff>
    </xdr:to>
    <xdr:pic>
      <xdr:nvPicPr>
        <xdr:cNvPr id="122" name="Obraz 121">
          <a:extLst>
            <a:ext uri="{FF2B5EF4-FFF2-40B4-BE49-F238E27FC236}">
              <a16:creationId xmlns:a16="http://schemas.microsoft.com/office/drawing/2014/main" id="{5C5F2FE7-D3C0-46D3-90F4-766CBC12ADB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67400" y="66268600"/>
          <a:ext cx="1181100" cy="685800"/>
        </a:xfrm>
        <a:prstGeom prst="rect">
          <a:avLst/>
        </a:prstGeom>
      </xdr:spPr>
    </xdr:pic>
    <xdr:clientData/>
  </xdr:twoCellAnchor>
  <xdr:twoCellAnchor>
    <xdr:from>
      <xdr:col>12</xdr:col>
      <xdr:colOff>342900</xdr:colOff>
      <xdr:row>98</xdr:row>
      <xdr:rowOff>50800</xdr:rowOff>
    </xdr:from>
    <xdr:to>
      <xdr:col>12</xdr:col>
      <xdr:colOff>1524000</xdr:colOff>
      <xdr:row>98</xdr:row>
      <xdr:rowOff>736600</xdr:rowOff>
    </xdr:to>
    <xdr:pic>
      <xdr:nvPicPr>
        <xdr:cNvPr id="123" name="Obraz 122">
          <a:extLst>
            <a:ext uri="{FF2B5EF4-FFF2-40B4-BE49-F238E27FC236}">
              <a16:creationId xmlns:a16="http://schemas.microsoft.com/office/drawing/2014/main" id="{97208A89-34F3-480B-B392-6BBD888F93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67400" y="66268600"/>
          <a:ext cx="1181100" cy="685800"/>
        </a:xfrm>
        <a:prstGeom prst="rect">
          <a:avLst/>
        </a:prstGeom>
      </xdr:spPr>
    </xdr:pic>
    <xdr:clientData/>
  </xdr:twoCellAnchor>
  <xdr:twoCellAnchor>
    <xdr:from>
      <xdr:col>12</xdr:col>
      <xdr:colOff>342900</xdr:colOff>
      <xdr:row>99</xdr:row>
      <xdr:rowOff>50800</xdr:rowOff>
    </xdr:from>
    <xdr:to>
      <xdr:col>12</xdr:col>
      <xdr:colOff>1524000</xdr:colOff>
      <xdr:row>99</xdr:row>
      <xdr:rowOff>736600</xdr:rowOff>
    </xdr:to>
    <xdr:pic>
      <xdr:nvPicPr>
        <xdr:cNvPr id="124" name="Obraz 123">
          <a:extLst>
            <a:ext uri="{FF2B5EF4-FFF2-40B4-BE49-F238E27FC236}">
              <a16:creationId xmlns:a16="http://schemas.microsoft.com/office/drawing/2014/main" id="{8E6C089E-4885-493E-A740-1F15881418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67400" y="66268600"/>
          <a:ext cx="1181100" cy="685800"/>
        </a:xfrm>
        <a:prstGeom prst="rect">
          <a:avLst/>
        </a:prstGeom>
      </xdr:spPr>
    </xdr:pic>
    <xdr:clientData/>
  </xdr:twoCellAnchor>
  <xdr:twoCellAnchor>
    <xdr:from>
      <xdr:col>12</xdr:col>
      <xdr:colOff>342900</xdr:colOff>
      <xdr:row>100</xdr:row>
      <xdr:rowOff>76200</xdr:rowOff>
    </xdr:from>
    <xdr:to>
      <xdr:col>12</xdr:col>
      <xdr:colOff>1638300</xdr:colOff>
      <xdr:row>100</xdr:row>
      <xdr:rowOff>711200</xdr:rowOff>
    </xdr:to>
    <xdr:pic>
      <xdr:nvPicPr>
        <xdr:cNvPr id="126" name="Obraz 125">
          <a:extLst>
            <a:ext uri="{FF2B5EF4-FFF2-40B4-BE49-F238E27FC236}">
              <a16:creationId xmlns:a16="http://schemas.microsoft.com/office/drawing/2014/main" id="{745D290E-D2F6-4998-842F-BB85DA352B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67400" y="70104000"/>
          <a:ext cx="1295400" cy="635000"/>
        </a:xfrm>
        <a:prstGeom prst="rect">
          <a:avLst/>
        </a:prstGeom>
      </xdr:spPr>
    </xdr:pic>
    <xdr:clientData/>
  </xdr:twoCellAnchor>
  <xdr:twoCellAnchor>
    <xdr:from>
      <xdr:col>12</xdr:col>
      <xdr:colOff>177800</xdr:colOff>
      <xdr:row>101</xdr:row>
      <xdr:rowOff>50800</xdr:rowOff>
    </xdr:from>
    <xdr:to>
      <xdr:col>12</xdr:col>
      <xdr:colOff>1739900</xdr:colOff>
      <xdr:row>101</xdr:row>
      <xdr:rowOff>711200</xdr:rowOff>
    </xdr:to>
    <xdr:pic>
      <xdr:nvPicPr>
        <xdr:cNvPr id="128" name="Obraz 127">
          <a:extLst>
            <a:ext uri="{FF2B5EF4-FFF2-40B4-BE49-F238E27FC236}">
              <a16:creationId xmlns:a16="http://schemas.microsoft.com/office/drawing/2014/main" id="{2F25947C-2456-4A58-BCFD-A1A2E8A2F4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02300" y="70840600"/>
          <a:ext cx="1562100" cy="660400"/>
        </a:xfrm>
        <a:prstGeom prst="rect">
          <a:avLst/>
        </a:prstGeom>
      </xdr:spPr>
    </xdr:pic>
    <xdr:clientData/>
  </xdr:twoCellAnchor>
  <xdr:twoCellAnchor>
    <xdr:from>
      <xdr:col>12</xdr:col>
      <xdr:colOff>177800</xdr:colOff>
      <xdr:row>102</xdr:row>
      <xdr:rowOff>63500</xdr:rowOff>
    </xdr:from>
    <xdr:to>
      <xdr:col>12</xdr:col>
      <xdr:colOff>1765300</xdr:colOff>
      <xdr:row>102</xdr:row>
      <xdr:rowOff>698500</xdr:rowOff>
    </xdr:to>
    <xdr:pic>
      <xdr:nvPicPr>
        <xdr:cNvPr id="130" name="Obraz 129">
          <a:extLst>
            <a:ext uri="{FF2B5EF4-FFF2-40B4-BE49-F238E27FC236}">
              <a16:creationId xmlns:a16="http://schemas.microsoft.com/office/drawing/2014/main" id="{F9845AC0-415F-46E2-8B0F-8FD0C3185F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02300" y="71615300"/>
          <a:ext cx="1587500" cy="635000"/>
        </a:xfrm>
        <a:prstGeom prst="rect">
          <a:avLst/>
        </a:prstGeom>
      </xdr:spPr>
    </xdr:pic>
    <xdr:clientData/>
  </xdr:twoCellAnchor>
  <xdr:twoCellAnchor>
    <xdr:from>
      <xdr:col>12</xdr:col>
      <xdr:colOff>177800</xdr:colOff>
      <xdr:row>103</xdr:row>
      <xdr:rowOff>50800</xdr:rowOff>
    </xdr:from>
    <xdr:to>
      <xdr:col>12</xdr:col>
      <xdr:colOff>1739900</xdr:colOff>
      <xdr:row>103</xdr:row>
      <xdr:rowOff>711200</xdr:rowOff>
    </xdr:to>
    <xdr:pic>
      <xdr:nvPicPr>
        <xdr:cNvPr id="131" name="Obraz 130">
          <a:extLst>
            <a:ext uri="{FF2B5EF4-FFF2-40B4-BE49-F238E27FC236}">
              <a16:creationId xmlns:a16="http://schemas.microsoft.com/office/drawing/2014/main" id="{CAAED4CA-043F-4079-A025-9B0C713E60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02300" y="70840600"/>
          <a:ext cx="1562100" cy="660400"/>
        </a:xfrm>
        <a:prstGeom prst="rect">
          <a:avLst/>
        </a:prstGeom>
      </xdr:spPr>
    </xdr:pic>
    <xdr:clientData/>
  </xdr:twoCellAnchor>
  <xdr:twoCellAnchor>
    <xdr:from>
      <xdr:col>12</xdr:col>
      <xdr:colOff>177800</xdr:colOff>
      <xdr:row>104</xdr:row>
      <xdr:rowOff>50800</xdr:rowOff>
    </xdr:from>
    <xdr:to>
      <xdr:col>12</xdr:col>
      <xdr:colOff>1739900</xdr:colOff>
      <xdr:row>104</xdr:row>
      <xdr:rowOff>711200</xdr:rowOff>
    </xdr:to>
    <xdr:pic>
      <xdr:nvPicPr>
        <xdr:cNvPr id="132" name="Obraz 131">
          <a:extLst>
            <a:ext uri="{FF2B5EF4-FFF2-40B4-BE49-F238E27FC236}">
              <a16:creationId xmlns:a16="http://schemas.microsoft.com/office/drawing/2014/main" id="{4D60B8B1-88D8-4796-B843-20BE53F00F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02300" y="70840600"/>
          <a:ext cx="1562100" cy="660400"/>
        </a:xfrm>
        <a:prstGeom prst="rect">
          <a:avLst/>
        </a:prstGeom>
      </xdr:spPr>
    </xdr:pic>
    <xdr:clientData/>
  </xdr:twoCellAnchor>
  <xdr:twoCellAnchor>
    <xdr:from>
      <xdr:col>12</xdr:col>
      <xdr:colOff>177800</xdr:colOff>
      <xdr:row>105</xdr:row>
      <xdr:rowOff>50800</xdr:rowOff>
    </xdr:from>
    <xdr:to>
      <xdr:col>12</xdr:col>
      <xdr:colOff>1739900</xdr:colOff>
      <xdr:row>105</xdr:row>
      <xdr:rowOff>711200</xdr:rowOff>
    </xdr:to>
    <xdr:pic>
      <xdr:nvPicPr>
        <xdr:cNvPr id="133" name="Obraz 132">
          <a:extLst>
            <a:ext uri="{FF2B5EF4-FFF2-40B4-BE49-F238E27FC236}">
              <a16:creationId xmlns:a16="http://schemas.microsoft.com/office/drawing/2014/main" id="{640C3C26-A7E4-441D-9D98-1EC7E7923E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02300" y="70840600"/>
          <a:ext cx="1562100" cy="660400"/>
        </a:xfrm>
        <a:prstGeom prst="rect">
          <a:avLst/>
        </a:prstGeom>
      </xdr:spPr>
    </xdr:pic>
    <xdr:clientData/>
  </xdr:twoCellAnchor>
  <xdr:twoCellAnchor>
    <xdr:from>
      <xdr:col>12</xdr:col>
      <xdr:colOff>279400</xdr:colOff>
      <xdr:row>106</xdr:row>
      <xdr:rowOff>63500</xdr:rowOff>
    </xdr:from>
    <xdr:to>
      <xdr:col>12</xdr:col>
      <xdr:colOff>1625600</xdr:colOff>
      <xdr:row>106</xdr:row>
      <xdr:rowOff>685800</xdr:rowOff>
    </xdr:to>
    <xdr:pic>
      <xdr:nvPicPr>
        <xdr:cNvPr id="135" name="Obraz 134">
          <a:extLst>
            <a:ext uri="{FF2B5EF4-FFF2-40B4-BE49-F238E27FC236}">
              <a16:creationId xmlns:a16="http://schemas.microsoft.com/office/drawing/2014/main" id="{ED508BB0-D25F-4CC3-B8CA-D4437385E1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03900" y="74663300"/>
          <a:ext cx="1346200" cy="622300"/>
        </a:xfrm>
        <a:prstGeom prst="rect">
          <a:avLst/>
        </a:prstGeom>
      </xdr:spPr>
    </xdr:pic>
    <xdr:clientData/>
  </xdr:twoCellAnchor>
  <xdr:twoCellAnchor>
    <xdr:from>
      <xdr:col>12</xdr:col>
      <xdr:colOff>177800</xdr:colOff>
      <xdr:row>107</xdr:row>
      <xdr:rowOff>50800</xdr:rowOff>
    </xdr:from>
    <xdr:to>
      <xdr:col>12</xdr:col>
      <xdr:colOff>1752600</xdr:colOff>
      <xdr:row>107</xdr:row>
      <xdr:rowOff>723900</xdr:rowOff>
    </xdr:to>
    <xdr:pic>
      <xdr:nvPicPr>
        <xdr:cNvPr id="137" name="Obraz 136">
          <a:extLst>
            <a:ext uri="{FF2B5EF4-FFF2-40B4-BE49-F238E27FC236}">
              <a16:creationId xmlns:a16="http://schemas.microsoft.com/office/drawing/2014/main" id="{FD041236-1E4D-4D0B-A027-83A88DC1B7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02300" y="75412600"/>
          <a:ext cx="1574800" cy="673100"/>
        </a:xfrm>
        <a:prstGeom prst="rect">
          <a:avLst/>
        </a:prstGeom>
      </xdr:spPr>
    </xdr:pic>
    <xdr:clientData/>
  </xdr:twoCellAnchor>
  <xdr:twoCellAnchor>
    <xdr:from>
      <xdr:col>12</xdr:col>
      <xdr:colOff>177800</xdr:colOff>
      <xdr:row>108</xdr:row>
      <xdr:rowOff>50800</xdr:rowOff>
    </xdr:from>
    <xdr:to>
      <xdr:col>12</xdr:col>
      <xdr:colOff>1752600</xdr:colOff>
      <xdr:row>108</xdr:row>
      <xdr:rowOff>723900</xdr:rowOff>
    </xdr:to>
    <xdr:pic>
      <xdr:nvPicPr>
        <xdr:cNvPr id="138" name="Obraz 137">
          <a:extLst>
            <a:ext uri="{FF2B5EF4-FFF2-40B4-BE49-F238E27FC236}">
              <a16:creationId xmlns:a16="http://schemas.microsoft.com/office/drawing/2014/main" id="{67545263-CA82-4127-B8E1-A49DEC29FF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02300" y="75412600"/>
          <a:ext cx="1574800" cy="673100"/>
        </a:xfrm>
        <a:prstGeom prst="rect">
          <a:avLst/>
        </a:prstGeom>
      </xdr:spPr>
    </xdr:pic>
    <xdr:clientData/>
  </xdr:twoCellAnchor>
  <xdr:twoCellAnchor>
    <xdr:from>
      <xdr:col>12</xdr:col>
      <xdr:colOff>177800</xdr:colOff>
      <xdr:row>109</xdr:row>
      <xdr:rowOff>50800</xdr:rowOff>
    </xdr:from>
    <xdr:to>
      <xdr:col>12</xdr:col>
      <xdr:colOff>1752600</xdr:colOff>
      <xdr:row>109</xdr:row>
      <xdr:rowOff>723900</xdr:rowOff>
    </xdr:to>
    <xdr:pic>
      <xdr:nvPicPr>
        <xdr:cNvPr id="139" name="Obraz 138">
          <a:extLst>
            <a:ext uri="{FF2B5EF4-FFF2-40B4-BE49-F238E27FC236}">
              <a16:creationId xmlns:a16="http://schemas.microsoft.com/office/drawing/2014/main" id="{984C01C8-97CA-43F2-BE49-8508765275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02300" y="75412600"/>
          <a:ext cx="1574800" cy="673100"/>
        </a:xfrm>
        <a:prstGeom prst="rect">
          <a:avLst/>
        </a:prstGeom>
      </xdr:spPr>
    </xdr:pic>
    <xdr:clientData/>
  </xdr:twoCellAnchor>
  <xdr:twoCellAnchor>
    <xdr:from>
      <xdr:col>12</xdr:col>
      <xdr:colOff>177800</xdr:colOff>
      <xdr:row>110</xdr:row>
      <xdr:rowOff>50800</xdr:rowOff>
    </xdr:from>
    <xdr:to>
      <xdr:col>12</xdr:col>
      <xdr:colOff>1752600</xdr:colOff>
      <xdr:row>110</xdr:row>
      <xdr:rowOff>723900</xdr:rowOff>
    </xdr:to>
    <xdr:pic>
      <xdr:nvPicPr>
        <xdr:cNvPr id="140" name="Obraz 139">
          <a:extLst>
            <a:ext uri="{FF2B5EF4-FFF2-40B4-BE49-F238E27FC236}">
              <a16:creationId xmlns:a16="http://schemas.microsoft.com/office/drawing/2014/main" id="{C95F27C4-1ECE-4756-BF7A-7B64BAC7886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02300" y="75412600"/>
          <a:ext cx="1574800" cy="673100"/>
        </a:xfrm>
        <a:prstGeom prst="rect">
          <a:avLst/>
        </a:prstGeom>
      </xdr:spPr>
    </xdr:pic>
    <xdr:clientData/>
  </xdr:twoCellAnchor>
  <xdr:twoCellAnchor>
    <xdr:from>
      <xdr:col>12</xdr:col>
      <xdr:colOff>177800</xdr:colOff>
      <xdr:row>111</xdr:row>
      <xdr:rowOff>50800</xdr:rowOff>
    </xdr:from>
    <xdr:to>
      <xdr:col>12</xdr:col>
      <xdr:colOff>1752600</xdr:colOff>
      <xdr:row>111</xdr:row>
      <xdr:rowOff>723900</xdr:rowOff>
    </xdr:to>
    <xdr:pic>
      <xdr:nvPicPr>
        <xdr:cNvPr id="141" name="Obraz 140">
          <a:extLst>
            <a:ext uri="{FF2B5EF4-FFF2-40B4-BE49-F238E27FC236}">
              <a16:creationId xmlns:a16="http://schemas.microsoft.com/office/drawing/2014/main" id="{DF588EAA-E6B6-4271-8F1E-E834BD0AEE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02300" y="75412600"/>
          <a:ext cx="1574800" cy="673100"/>
        </a:xfrm>
        <a:prstGeom prst="rect">
          <a:avLst/>
        </a:prstGeom>
      </xdr:spPr>
    </xdr:pic>
    <xdr:clientData/>
  </xdr:twoCellAnchor>
  <xdr:twoCellAnchor>
    <xdr:from>
      <xdr:col>12</xdr:col>
      <xdr:colOff>177800</xdr:colOff>
      <xdr:row>112</xdr:row>
      <xdr:rowOff>50800</xdr:rowOff>
    </xdr:from>
    <xdr:to>
      <xdr:col>12</xdr:col>
      <xdr:colOff>1752600</xdr:colOff>
      <xdr:row>112</xdr:row>
      <xdr:rowOff>723900</xdr:rowOff>
    </xdr:to>
    <xdr:pic>
      <xdr:nvPicPr>
        <xdr:cNvPr id="142" name="Obraz 141">
          <a:extLst>
            <a:ext uri="{FF2B5EF4-FFF2-40B4-BE49-F238E27FC236}">
              <a16:creationId xmlns:a16="http://schemas.microsoft.com/office/drawing/2014/main" id="{C92D8E55-06B1-4ECD-B9F8-970F8D8456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02300" y="75412600"/>
          <a:ext cx="1574800" cy="673100"/>
        </a:xfrm>
        <a:prstGeom prst="rect">
          <a:avLst/>
        </a:prstGeom>
      </xdr:spPr>
    </xdr:pic>
    <xdr:clientData/>
  </xdr:twoCellAnchor>
  <xdr:twoCellAnchor>
    <xdr:from>
      <xdr:col>12</xdr:col>
      <xdr:colOff>177800</xdr:colOff>
      <xdr:row>113</xdr:row>
      <xdr:rowOff>50800</xdr:rowOff>
    </xdr:from>
    <xdr:to>
      <xdr:col>12</xdr:col>
      <xdr:colOff>1752600</xdr:colOff>
      <xdr:row>113</xdr:row>
      <xdr:rowOff>723900</xdr:rowOff>
    </xdr:to>
    <xdr:pic>
      <xdr:nvPicPr>
        <xdr:cNvPr id="143" name="Obraz 142">
          <a:extLst>
            <a:ext uri="{FF2B5EF4-FFF2-40B4-BE49-F238E27FC236}">
              <a16:creationId xmlns:a16="http://schemas.microsoft.com/office/drawing/2014/main" id="{549259D0-5FF3-4428-9910-0944087EDD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02300" y="79222600"/>
          <a:ext cx="1574800" cy="673100"/>
        </a:xfrm>
        <a:prstGeom prst="rect">
          <a:avLst/>
        </a:prstGeom>
      </xdr:spPr>
    </xdr:pic>
    <xdr:clientData/>
  </xdr:twoCellAnchor>
  <xdr:twoCellAnchor>
    <xdr:from>
      <xdr:col>12</xdr:col>
      <xdr:colOff>177800</xdr:colOff>
      <xdr:row>114</xdr:row>
      <xdr:rowOff>38100</xdr:rowOff>
    </xdr:from>
    <xdr:to>
      <xdr:col>12</xdr:col>
      <xdr:colOff>1727200</xdr:colOff>
      <xdr:row>114</xdr:row>
      <xdr:rowOff>736600</xdr:rowOff>
    </xdr:to>
    <xdr:pic>
      <xdr:nvPicPr>
        <xdr:cNvPr id="145" name="Obraz 144">
          <a:extLst>
            <a:ext uri="{FF2B5EF4-FFF2-40B4-BE49-F238E27FC236}">
              <a16:creationId xmlns:a16="http://schemas.microsoft.com/office/drawing/2014/main" id="{57BD7684-9052-4077-9AC5-6331F0802B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02300" y="80733900"/>
          <a:ext cx="1549400" cy="698500"/>
        </a:xfrm>
        <a:prstGeom prst="rect">
          <a:avLst/>
        </a:prstGeom>
      </xdr:spPr>
    </xdr:pic>
    <xdr:clientData/>
  </xdr:twoCellAnchor>
  <xdr:twoCellAnchor>
    <xdr:from>
      <xdr:col>12</xdr:col>
      <xdr:colOff>177800</xdr:colOff>
      <xdr:row>115</xdr:row>
      <xdr:rowOff>38100</xdr:rowOff>
    </xdr:from>
    <xdr:to>
      <xdr:col>12</xdr:col>
      <xdr:colOff>1727200</xdr:colOff>
      <xdr:row>115</xdr:row>
      <xdr:rowOff>736600</xdr:rowOff>
    </xdr:to>
    <xdr:pic>
      <xdr:nvPicPr>
        <xdr:cNvPr id="146" name="Obraz 145">
          <a:extLst>
            <a:ext uri="{FF2B5EF4-FFF2-40B4-BE49-F238E27FC236}">
              <a16:creationId xmlns:a16="http://schemas.microsoft.com/office/drawing/2014/main" id="{CAA16596-03A2-4A9D-B1FE-D0ECBF508C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02300" y="80733900"/>
          <a:ext cx="1549400" cy="698500"/>
        </a:xfrm>
        <a:prstGeom prst="rect">
          <a:avLst/>
        </a:prstGeom>
      </xdr:spPr>
    </xdr:pic>
    <xdr:clientData/>
  </xdr:twoCellAnchor>
  <xdr:twoCellAnchor>
    <xdr:from>
      <xdr:col>12</xdr:col>
      <xdr:colOff>177800</xdr:colOff>
      <xdr:row>116</xdr:row>
      <xdr:rowOff>38100</xdr:rowOff>
    </xdr:from>
    <xdr:to>
      <xdr:col>12</xdr:col>
      <xdr:colOff>1727200</xdr:colOff>
      <xdr:row>116</xdr:row>
      <xdr:rowOff>736600</xdr:rowOff>
    </xdr:to>
    <xdr:pic>
      <xdr:nvPicPr>
        <xdr:cNvPr id="147" name="Obraz 146">
          <a:extLst>
            <a:ext uri="{FF2B5EF4-FFF2-40B4-BE49-F238E27FC236}">
              <a16:creationId xmlns:a16="http://schemas.microsoft.com/office/drawing/2014/main" id="{25D6E82A-3B25-41BA-AD11-F7B7366AF3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02300" y="80733900"/>
          <a:ext cx="1549400" cy="698500"/>
        </a:xfrm>
        <a:prstGeom prst="rect">
          <a:avLst/>
        </a:prstGeom>
      </xdr:spPr>
    </xdr:pic>
    <xdr:clientData/>
  </xdr:twoCellAnchor>
  <xdr:twoCellAnchor>
    <xdr:from>
      <xdr:col>12</xdr:col>
      <xdr:colOff>177800</xdr:colOff>
      <xdr:row>117</xdr:row>
      <xdr:rowOff>38100</xdr:rowOff>
    </xdr:from>
    <xdr:to>
      <xdr:col>12</xdr:col>
      <xdr:colOff>1727200</xdr:colOff>
      <xdr:row>117</xdr:row>
      <xdr:rowOff>736600</xdr:rowOff>
    </xdr:to>
    <xdr:pic>
      <xdr:nvPicPr>
        <xdr:cNvPr id="148" name="Obraz 147">
          <a:extLst>
            <a:ext uri="{FF2B5EF4-FFF2-40B4-BE49-F238E27FC236}">
              <a16:creationId xmlns:a16="http://schemas.microsoft.com/office/drawing/2014/main" id="{C358693B-D319-45A5-8137-C921F2241B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02300" y="80733900"/>
          <a:ext cx="1549400" cy="698500"/>
        </a:xfrm>
        <a:prstGeom prst="rect">
          <a:avLst/>
        </a:prstGeom>
      </xdr:spPr>
    </xdr:pic>
    <xdr:clientData/>
  </xdr:twoCellAnchor>
  <xdr:twoCellAnchor>
    <xdr:from>
      <xdr:col>12</xdr:col>
      <xdr:colOff>177800</xdr:colOff>
      <xdr:row>118</xdr:row>
      <xdr:rowOff>38100</xdr:rowOff>
    </xdr:from>
    <xdr:to>
      <xdr:col>12</xdr:col>
      <xdr:colOff>1727200</xdr:colOff>
      <xdr:row>118</xdr:row>
      <xdr:rowOff>736600</xdr:rowOff>
    </xdr:to>
    <xdr:pic>
      <xdr:nvPicPr>
        <xdr:cNvPr id="149" name="Obraz 148">
          <a:extLst>
            <a:ext uri="{FF2B5EF4-FFF2-40B4-BE49-F238E27FC236}">
              <a16:creationId xmlns:a16="http://schemas.microsoft.com/office/drawing/2014/main" id="{C3119DB2-0EAB-4AE3-9862-6F8378EF0A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02300" y="80733900"/>
          <a:ext cx="1549400" cy="698500"/>
        </a:xfrm>
        <a:prstGeom prst="rect">
          <a:avLst/>
        </a:prstGeom>
      </xdr:spPr>
    </xdr:pic>
    <xdr:clientData/>
  </xdr:twoCellAnchor>
  <xdr:twoCellAnchor>
    <xdr:from>
      <xdr:col>12</xdr:col>
      <xdr:colOff>177800</xdr:colOff>
      <xdr:row>119</xdr:row>
      <xdr:rowOff>38100</xdr:rowOff>
    </xdr:from>
    <xdr:to>
      <xdr:col>12</xdr:col>
      <xdr:colOff>1727200</xdr:colOff>
      <xdr:row>119</xdr:row>
      <xdr:rowOff>736600</xdr:rowOff>
    </xdr:to>
    <xdr:pic>
      <xdr:nvPicPr>
        <xdr:cNvPr id="150" name="Obraz 149">
          <a:extLst>
            <a:ext uri="{FF2B5EF4-FFF2-40B4-BE49-F238E27FC236}">
              <a16:creationId xmlns:a16="http://schemas.microsoft.com/office/drawing/2014/main" id="{3714BA11-B865-44E6-A328-86519E3B59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02300" y="80733900"/>
          <a:ext cx="1549400" cy="698500"/>
        </a:xfrm>
        <a:prstGeom prst="rect">
          <a:avLst/>
        </a:prstGeom>
      </xdr:spPr>
    </xdr:pic>
    <xdr:clientData/>
  </xdr:twoCellAnchor>
  <xdr:twoCellAnchor>
    <xdr:from>
      <xdr:col>12</xdr:col>
      <xdr:colOff>177800</xdr:colOff>
      <xdr:row>120</xdr:row>
      <xdr:rowOff>38100</xdr:rowOff>
    </xdr:from>
    <xdr:to>
      <xdr:col>12</xdr:col>
      <xdr:colOff>1727200</xdr:colOff>
      <xdr:row>120</xdr:row>
      <xdr:rowOff>736600</xdr:rowOff>
    </xdr:to>
    <xdr:pic>
      <xdr:nvPicPr>
        <xdr:cNvPr id="151" name="Obraz 150">
          <a:extLst>
            <a:ext uri="{FF2B5EF4-FFF2-40B4-BE49-F238E27FC236}">
              <a16:creationId xmlns:a16="http://schemas.microsoft.com/office/drawing/2014/main" id="{FF21E3F3-FEA8-4679-A023-91A90C8E21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02300" y="80733900"/>
          <a:ext cx="1549400" cy="698500"/>
        </a:xfrm>
        <a:prstGeom prst="rect">
          <a:avLst/>
        </a:prstGeom>
      </xdr:spPr>
    </xdr:pic>
    <xdr:clientData/>
  </xdr:twoCellAnchor>
  <xdr:twoCellAnchor>
    <xdr:from>
      <xdr:col>12</xdr:col>
      <xdr:colOff>88900</xdr:colOff>
      <xdr:row>127</xdr:row>
      <xdr:rowOff>215900</xdr:rowOff>
    </xdr:from>
    <xdr:to>
      <xdr:col>12</xdr:col>
      <xdr:colOff>1778000</xdr:colOff>
      <xdr:row>127</xdr:row>
      <xdr:rowOff>520700</xdr:rowOff>
    </xdr:to>
    <xdr:pic>
      <xdr:nvPicPr>
        <xdr:cNvPr id="153" name="Obraz 152">
          <a:extLst>
            <a:ext uri="{FF2B5EF4-FFF2-40B4-BE49-F238E27FC236}">
              <a16:creationId xmlns:a16="http://schemas.microsoft.com/office/drawing/2014/main" id="{6646F4FA-52AC-489D-8B80-3625441FDAD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13400" y="86245700"/>
          <a:ext cx="1689100" cy="304800"/>
        </a:xfrm>
        <a:prstGeom prst="rect">
          <a:avLst/>
        </a:prstGeom>
      </xdr:spPr>
    </xdr:pic>
    <xdr:clientData/>
  </xdr:twoCellAnchor>
  <xdr:twoCellAnchor>
    <xdr:from>
      <xdr:col>12</xdr:col>
      <xdr:colOff>63500</xdr:colOff>
      <xdr:row>128</xdr:row>
      <xdr:rowOff>76200</xdr:rowOff>
    </xdr:from>
    <xdr:to>
      <xdr:col>12</xdr:col>
      <xdr:colOff>1854200</xdr:colOff>
      <xdr:row>128</xdr:row>
      <xdr:rowOff>711200</xdr:rowOff>
    </xdr:to>
    <xdr:pic>
      <xdr:nvPicPr>
        <xdr:cNvPr id="155" name="Obraz 154">
          <a:extLst>
            <a:ext uri="{FF2B5EF4-FFF2-40B4-BE49-F238E27FC236}">
              <a16:creationId xmlns:a16="http://schemas.microsoft.com/office/drawing/2014/main" id="{00489FE7-6F57-46AB-BCB0-14CDA284ED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288000" y="86868000"/>
          <a:ext cx="1790700" cy="635000"/>
        </a:xfrm>
        <a:prstGeom prst="rect">
          <a:avLst/>
        </a:prstGeom>
      </xdr:spPr>
    </xdr:pic>
    <xdr:clientData/>
  </xdr:twoCellAnchor>
  <xdr:twoCellAnchor>
    <xdr:from>
      <xdr:col>12</xdr:col>
      <xdr:colOff>76200</xdr:colOff>
      <xdr:row>129</xdr:row>
      <xdr:rowOff>101600</xdr:rowOff>
    </xdr:from>
    <xdr:to>
      <xdr:col>12</xdr:col>
      <xdr:colOff>1866900</xdr:colOff>
      <xdr:row>129</xdr:row>
      <xdr:rowOff>698500</xdr:rowOff>
    </xdr:to>
    <xdr:pic>
      <xdr:nvPicPr>
        <xdr:cNvPr id="157" name="Obraz 156">
          <a:extLst>
            <a:ext uri="{FF2B5EF4-FFF2-40B4-BE49-F238E27FC236}">
              <a16:creationId xmlns:a16="http://schemas.microsoft.com/office/drawing/2014/main" id="{8E8F839E-5C41-4D56-887A-1A5F5A050E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00700" y="87655400"/>
          <a:ext cx="1790700" cy="596900"/>
        </a:xfrm>
        <a:prstGeom prst="rect">
          <a:avLst/>
        </a:prstGeom>
      </xdr:spPr>
    </xdr:pic>
    <xdr:clientData/>
  </xdr:twoCellAnchor>
  <xdr:twoCellAnchor>
    <xdr:from>
      <xdr:col>12</xdr:col>
      <xdr:colOff>50800</xdr:colOff>
      <xdr:row>130</xdr:row>
      <xdr:rowOff>127001</xdr:rowOff>
    </xdr:from>
    <xdr:to>
      <xdr:col>12</xdr:col>
      <xdr:colOff>1841500</xdr:colOff>
      <xdr:row>130</xdr:row>
      <xdr:rowOff>673100</xdr:rowOff>
    </xdr:to>
    <xdr:pic>
      <xdr:nvPicPr>
        <xdr:cNvPr id="159" name="Obraz 158">
          <a:extLst>
            <a:ext uri="{FF2B5EF4-FFF2-40B4-BE49-F238E27FC236}">
              <a16:creationId xmlns:a16="http://schemas.microsoft.com/office/drawing/2014/main" id="{D6FC1E40-9EE6-477C-92AC-ED6102E20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275300" y="88442801"/>
          <a:ext cx="1790700" cy="546099"/>
        </a:xfrm>
        <a:prstGeom prst="rect">
          <a:avLst/>
        </a:prstGeom>
      </xdr:spPr>
    </xdr:pic>
    <xdr:clientData/>
  </xdr:twoCellAnchor>
  <xdr:twoCellAnchor>
    <xdr:from>
      <xdr:col>12</xdr:col>
      <xdr:colOff>50800</xdr:colOff>
      <xdr:row>131</xdr:row>
      <xdr:rowOff>127001</xdr:rowOff>
    </xdr:from>
    <xdr:to>
      <xdr:col>12</xdr:col>
      <xdr:colOff>1841500</xdr:colOff>
      <xdr:row>131</xdr:row>
      <xdr:rowOff>673100</xdr:rowOff>
    </xdr:to>
    <xdr:pic>
      <xdr:nvPicPr>
        <xdr:cNvPr id="160" name="Obraz 159">
          <a:extLst>
            <a:ext uri="{FF2B5EF4-FFF2-40B4-BE49-F238E27FC236}">
              <a16:creationId xmlns:a16="http://schemas.microsoft.com/office/drawing/2014/main" id="{D99CE9B4-051D-4938-865E-7F93D0912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275300" y="88442801"/>
          <a:ext cx="1790700" cy="546099"/>
        </a:xfrm>
        <a:prstGeom prst="rect">
          <a:avLst/>
        </a:prstGeom>
      </xdr:spPr>
    </xdr:pic>
    <xdr:clientData/>
  </xdr:twoCellAnchor>
  <xdr:twoCellAnchor>
    <xdr:from>
      <xdr:col>12</xdr:col>
      <xdr:colOff>38101</xdr:colOff>
      <xdr:row>132</xdr:row>
      <xdr:rowOff>139701</xdr:rowOff>
    </xdr:from>
    <xdr:to>
      <xdr:col>12</xdr:col>
      <xdr:colOff>1854201</xdr:colOff>
      <xdr:row>132</xdr:row>
      <xdr:rowOff>596901</xdr:rowOff>
    </xdr:to>
    <xdr:pic>
      <xdr:nvPicPr>
        <xdr:cNvPr id="162" name="Obraz 161">
          <a:extLst>
            <a:ext uri="{FF2B5EF4-FFF2-40B4-BE49-F238E27FC236}">
              <a16:creationId xmlns:a16="http://schemas.microsoft.com/office/drawing/2014/main" id="{F602A040-29DB-4170-90D4-CB155CF15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262601" y="89979501"/>
          <a:ext cx="1816100" cy="457200"/>
        </a:xfrm>
        <a:prstGeom prst="rect">
          <a:avLst/>
        </a:prstGeom>
      </xdr:spPr>
    </xdr:pic>
    <xdr:clientData/>
  </xdr:twoCellAnchor>
  <xdr:twoCellAnchor>
    <xdr:from>
      <xdr:col>12</xdr:col>
      <xdr:colOff>469900</xdr:colOff>
      <xdr:row>133</xdr:row>
      <xdr:rowOff>38100</xdr:rowOff>
    </xdr:from>
    <xdr:to>
      <xdr:col>12</xdr:col>
      <xdr:colOff>1447800</xdr:colOff>
      <xdr:row>133</xdr:row>
      <xdr:rowOff>723900</xdr:rowOff>
    </xdr:to>
    <xdr:pic>
      <xdr:nvPicPr>
        <xdr:cNvPr id="168" name="Obraz 167">
          <a:extLst>
            <a:ext uri="{FF2B5EF4-FFF2-40B4-BE49-F238E27FC236}">
              <a16:creationId xmlns:a16="http://schemas.microsoft.com/office/drawing/2014/main" id="{2456FE18-F0B1-4540-95F9-3BC75BF1396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94400" y="90639900"/>
          <a:ext cx="977900" cy="685800"/>
        </a:xfrm>
        <a:prstGeom prst="rect">
          <a:avLst/>
        </a:prstGeom>
      </xdr:spPr>
    </xdr:pic>
    <xdr:clientData/>
  </xdr:twoCellAnchor>
  <xdr:twoCellAnchor>
    <xdr:from>
      <xdr:col>12</xdr:col>
      <xdr:colOff>203200</xdr:colOff>
      <xdr:row>134</xdr:row>
      <xdr:rowOff>63500</xdr:rowOff>
    </xdr:from>
    <xdr:to>
      <xdr:col>12</xdr:col>
      <xdr:colOff>1587500</xdr:colOff>
      <xdr:row>134</xdr:row>
      <xdr:rowOff>711200</xdr:rowOff>
    </xdr:to>
    <xdr:pic>
      <xdr:nvPicPr>
        <xdr:cNvPr id="170" name="Obraz 169">
          <a:extLst>
            <a:ext uri="{FF2B5EF4-FFF2-40B4-BE49-F238E27FC236}">
              <a16:creationId xmlns:a16="http://schemas.microsoft.com/office/drawing/2014/main" id="{26731088-A830-4196-8355-10F14FA046A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27700" y="91427300"/>
          <a:ext cx="1384300" cy="647700"/>
        </a:xfrm>
        <a:prstGeom prst="rect">
          <a:avLst/>
        </a:prstGeom>
      </xdr:spPr>
    </xdr:pic>
    <xdr:clientData/>
  </xdr:twoCellAnchor>
  <xdr:twoCellAnchor>
    <xdr:from>
      <xdr:col>12</xdr:col>
      <xdr:colOff>203200</xdr:colOff>
      <xdr:row>135</xdr:row>
      <xdr:rowOff>63500</xdr:rowOff>
    </xdr:from>
    <xdr:to>
      <xdr:col>12</xdr:col>
      <xdr:colOff>1587500</xdr:colOff>
      <xdr:row>135</xdr:row>
      <xdr:rowOff>711200</xdr:rowOff>
    </xdr:to>
    <xdr:pic>
      <xdr:nvPicPr>
        <xdr:cNvPr id="171" name="Obraz 170">
          <a:extLst>
            <a:ext uri="{FF2B5EF4-FFF2-40B4-BE49-F238E27FC236}">
              <a16:creationId xmlns:a16="http://schemas.microsoft.com/office/drawing/2014/main" id="{65050C32-0C19-4939-8142-159045EC850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27700" y="91427300"/>
          <a:ext cx="1384300" cy="647700"/>
        </a:xfrm>
        <a:prstGeom prst="rect">
          <a:avLst/>
        </a:prstGeom>
      </xdr:spPr>
    </xdr:pic>
    <xdr:clientData/>
  </xdr:twoCellAnchor>
  <xdr:twoCellAnchor>
    <xdr:from>
      <xdr:col>12</xdr:col>
      <xdr:colOff>203200</xdr:colOff>
      <xdr:row>136</xdr:row>
      <xdr:rowOff>63500</xdr:rowOff>
    </xdr:from>
    <xdr:to>
      <xdr:col>12</xdr:col>
      <xdr:colOff>1587500</xdr:colOff>
      <xdr:row>136</xdr:row>
      <xdr:rowOff>711200</xdr:rowOff>
    </xdr:to>
    <xdr:pic>
      <xdr:nvPicPr>
        <xdr:cNvPr id="172" name="Obraz 171">
          <a:extLst>
            <a:ext uri="{FF2B5EF4-FFF2-40B4-BE49-F238E27FC236}">
              <a16:creationId xmlns:a16="http://schemas.microsoft.com/office/drawing/2014/main" id="{6C72E7B7-AACE-4359-BA0D-3F3DC0A66A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27700" y="91427300"/>
          <a:ext cx="1384300" cy="647700"/>
        </a:xfrm>
        <a:prstGeom prst="rect">
          <a:avLst/>
        </a:prstGeom>
      </xdr:spPr>
    </xdr:pic>
    <xdr:clientData/>
  </xdr:twoCellAnchor>
  <xdr:twoCellAnchor>
    <xdr:from>
      <xdr:col>12</xdr:col>
      <xdr:colOff>241300</xdr:colOff>
      <xdr:row>137</xdr:row>
      <xdr:rowOff>38100</xdr:rowOff>
    </xdr:from>
    <xdr:to>
      <xdr:col>12</xdr:col>
      <xdr:colOff>1549400</xdr:colOff>
      <xdr:row>137</xdr:row>
      <xdr:rowOff>736600</xdr:rowOff>
    </xdr:to>
    <xdr:pic>
      <xdr:nvPicPr>
        <xdr:cNvPr id="174" name="Obraz 173">
          <a:extLst>
            <a:ext uri="{FF2B5EF4-FFF2-40B4-BE49-F238E27FC236}">
              <a16:creationId xmlns:a16="http://schemas.microsoft.com/office/drawing/2014/main" id="{A3725448-C377-466D-A0FB-61D991B974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65800" y="93687900"/>
          <a:ext cx="1308100" cy="698500"/>
        </a:xfrm>
        <a:prstGeom prst="rect">
          <a:avLst/>
        </a:prstGeom>
      </xdr:spPr>
    </xdr:pic>
    <xdr:clientData/>
  </xdr:twoCellAnchor>
  <xdr:twoCellAnchor>
    <xdr:from>
      <xdr:col>12</xdr:col>
      <xdr:colOff>241300</xdr:colOff>
      <xdr:row>138</xdr:row>
      <xdr:rowOff>38100</xdr:rowOff>
    </xdr:from>
    <xdr:to>
      <xdr:col>12</xdr:col>
      <xdr:colOff>1549400</xdr:colOff>
      <xdr:row>138</xdr:row>
      <xdr:rowOff>736600</xdr:rowOff>
    </xdr:to>
    <xdr:pic>
      <xdr:nvPicPr>
        <xdr:cNvPr id="175" name="Obraz 174">
          <a:extLst>
            <a:ext uri="{FF2B5EF4-FFF2-40B4-BE49-F238E27FC236}">
              <a16:creationId xmlns:a16="http://schemas.microsoft.com/office/drawing/2014/main" id="{2E4BB13F-320F-4B7C-A990-F4405645FB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65800" y="93687900"/>
          <a:ext cx="1308100" cy="698500"/>
        </a:xfrm>
        <a:prstGeom prst="rect">
          <a:avLst/>
        </a:prstGeom>
      </xdr:spPr>
    </xdr:pic>
    <xdr:clientData/>
  </xdr:twoCellAnchor>
  <xdr:twoCellAnchor>
    <xdr:from>
      <xdr:col>12</xdr:col>
      <xdr:colOff>241300</xdr:colOff>
      <xdr:row>139</xdr:row>
      <xdr:rowOff>38100</xdr:rowOff>
    </xdr:from>
    <xdr:to>
      <xdr:col>12</xdr:col>
      <xdr:colOff>1549400</xdr:colOff>
      <xdr:row>139</xdr:row>
      <xdr:rowOff>736600</xdr:rowOff>
    </xdr:to>
    <xdr:pic>
      <xdr:nvPicPr>
        <xdr:cNvPr id="176" name="Obraz 175">
          <a:extLst>
            <a:ext uri="{FF2B5EF4-FFF2-40B4-BE49-F238E27FC236}">
              <a16:creationId xmlns:a16="http://schemas.microsoft.com/office/drawing/2014/main" id="{D6AED362-E6E7-406D-984B-FB7D9EDA84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65800" y="93687900"/>
          <a:ext cx="1308100" cy="698500"/>
        </a:xfrm>
        <a:prstGeom prst="rect">
          <a:avLst/>
        </a:prstGeom>
      </xdr:spPr>
    </xdr:pic>
    <xdr:clientData/>
  </xdr:twoCellAnchor>
  <xdr:twoCellAnchor>
    <xdr:from>
      <xdr:col>12</xdr:col>
      <xdr:colOff>279400</xdr:colOff>
      <xdr:row>143</xdr:row>
      <xdr:rowOff>76200</xdr:rowOff>
    </xdr:from>
    <xdr:to>
      <xdr:col>12</xdr:col>
      <xdr:colOff>1625600</xdr:colOff>
      <xdr:row>143</xdr:row>
      <xdr:rowOff>698500</xdr:rowOff>
    </xdr:to>
    <xdr:pic>
      <xdr:nvPicPr>
        <xdr:cNvPr id="178" name="Obraz 177">
          <a:extLst>
            <a:ext uri="{FF2B5EF4-FFF2-40B4-BE49-F238E27FC236}">
              <a16:creationId xmlns:a16="http://schemas.microsoft.com/office/drawing/2014/main" id="{63F222CB-B49B-466D-AA97-9B39F5DE6AC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03900" y="96012000"/>
          <a:ext cx="1346200" cy="622300"/>
        </a:xfrm>
        <a:prstGeom prst="rect">
          <a:avLst/>
        </a:prstGeom>
      </xdr:spPr>
    </xdr:pic>
    <xdr:clientData/>
  </xdr:twoCellAnchor>
  <xdr:twoCellAnchor>
    <xdr:from>
      <xdr:col>12</xdr:col>
      <xdr:colOff>279400</xdr:colOff>
      <xdr:row>144</xdr:row>
      <xdr:rowOff>76200</xdr:rowOff>
    </xdr:from>
    <xdr:to>
      <xdr:col>12</xdr:col>
      <xdr:colOff>1625600</xdr:colOff>
      <xdr:row>144</xdr:row>
      <xdr:rowOff>698500</xdr:rowOff>
    </xdr:to>
    <xdr:pic>
      <xdr:nvPicPr>
        <xdr:cNvPr id="179" name="Obraz 178">
          <a:extLst>
            <a:ext uri="{FF2B5EF4-FFF2-40B4-BE49-F238E27FC236}">
              <a16:creationId xmlns:a16="http://schemas.microsoft.com/office/drawing/2014/main" id="{B6474E97-D86E-4755-8CB0-B32D70AF30E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03900" y="96012000"/>
          <a:ext cx="1346200" cy="622300"/>
        </a:xfrm>
        <a:prstGeom prst="rect">
          <a:avLst/>
        </a:prstGeom>
      </xdr:spPr>
    </xdr:pic>
    <xdr:clientData/>
  </xdr:twoCellAnchor>
  <xdr:twoCellAnchor>
    <xdr:from>
      <xdr:col>12</xdr:col>
      <xdr:colOff>317500</xdr:colOff>
      <xdr:row>145</xdr:row>
      <xdr:rowOff>50800</xdr:rowOff>
    </xdr:from>
    <xdr:to>
      <xdr:col>12</xdr:col>
      <xdr:colOff>1536700</xdr:colOff>
      <xdr:row>145</xdr:row>
      <xdr:rowOff>698500</xdr:rowOff>
    </xdr:to>
    <xdr:pic>
      <xdr:nvPicPr>
        <xdr:cNvPr id="181" name="Obraz 180">
          <a:extLst>
            <a:ext uri="{FF2B5EF4-FFF2-40B4-BE49-F238E27FC236}">
              <a16:creationId xmlns:a16="http://schemas.microsoft.com/office/drawing/2014/main" id="{93140FA6-6004-44D4-9132-7B5F8B88F2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42000" y="97510600"/>
          <a:ext cx="1219200" cy="647700"/>
        </a:xfrm>
        <a:prstGeom prst="rect">
          <a:avLst/>
        </a:prstGeom>
      </xdr:spPr>
    </xdr:pic>
    <xdr:clientData/>
  </xdr:twoCellAnchor>
  <xdr:twoCellAnchor>
    <xdr:from>
      <xdr:col>12</xdr:col>
      <xdr:colOff>317500</xdr:colOff>
      <xdr:row>146</xdr:row>
      <xdr:rowOff>50800</xdr:rowOff>
    </xdr:from>
    <xdr:to>
      <xdr:col>12</xdr:col>
      <xdr:colOff>1536700</xdr:colOff>
      <xdr:row>146</xdr:row>
      <xdr:rowOff>698500</xdr:rowOff>
    </xdr:to>
    <xdr:pic>
      <xdr:nvPicPr>
        <xdr:cNvPr id="182" name="Obraz 181">
          <a:extLst>
            <a:ext uri="{FF2B5EF4-FFF2-40B4-BE49-F238E27FC236}">
              <a16:creationId xmlns:a16="http://schemas.microsoft.com/office/drawing/2014/main" id="{5E205983-F201-4E7B-A9AE-7BF509E105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42000" y="97510600"/>
          <a:ext cx="1219200" cy="647700"/>
        </a:xfrm>
        <a:prstGeom prst="rect">
          <a:avLst/>
        </a:prstGeom>
      </xdr:spPr>
    </xdr:pic>
    <xdr:clientData/>
  </xdr:twoCellAnchor>
  <xdr:twoCellAnchor>
    <xdr:from>
      <xdr:col>12</xdr:col>
      <xdr:colOff>317500</xdr:colOff>
      <xdr:row>147</xdr:row>
      <xdr:rowOff>50800</xdr:rowOff>
    </xdr:from>
    <xdr:to>
      <xdr:col>12</xdr:col>
      <xdr:colOff>1536700</xdr:colOff>
      <xdr:row>147</xdr:row>
      <xdr:rowOff>698500</xdr:rowOff>
    </xdr:to>
    <xdr:pic>
      <xdr:nvPicPr>
        <xdr:cNvPr id="183" name="Obraz 182">
          <a:extLst>
            <a:ext uri="{FF2B5EF4-FFF2-40B4-BE49-F238E27FC236}">
              <a16:creationId xmlns:a16="http://schemas.microsoft.com/office/drawing/2014/main" id="{58C1ADBA-0A6E-4400-ADF4-4AD9E6984A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42000" y="97510600"/>
          <a:ext cx="1219200" cy="647700"/>
        </a:xfrm>
        <a:prstGeom prst="rect">
          <a:avLst/>
        </a:prstGeom>
      </xdr:spPr>
    </xdr:pic>
    <xdr:clientData/>
  </xdr:twoCellAnchor>
  <xdr:twoCellAnchor>
    <xdr:from>
      <xdr:col>12</xdr:col>
      <xdr:colOff>406400</xdr:colOff>
      <xdr:row>148</xdr:row>
      <xdr:rowOff>38100</xdr:rowOff>
    </xdr:from>
    <xdr:to>
      <xdr:col>12</xdr:col>
      <xdr:colOff>1460500</xdr:colOff>
      <xdr:row>148</xdr:row>
      <xdr:rowOff>723900</xdr:rowOff>
    </xdr:to>
    <xdr:pic>
      <xdr:nvPicPr>
        <xdr:cNvPr id="185" name="Obraz 184">
          <a:extLst>
            <a:ext uri="{FF2B5EF4-FFF2-40B4-BE49-F238E27FC236}">
              <a16:creationId xmlns:a16="http://schemas.microsoft.com/office/drawing/2014/main" id="{05901304-9A6A-4256-942F-02626AEADB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30900" y="99783900"/>
          <a:ext cx="1054100" cy="685800"/>
        </a:xfrm>
        <a:prstGeom prst="rect">
          <a:avLst/>
        </a:prstGeom>
      </xdr:spPr>
    </xdr:pic>
    <xdr:clientData/>
  </xdr:twoCellAnchor>
  <xdr:twoCellAnchor>
    <xdr:from>
      <xdr:col>12</xdr:col>
      <xdr:colOff>406400</xdr:colOff>
      <xdr:row>149</xdr:row>
      <xdr:rowOff>38100</xdr:rowOff>
    </xdr:from>
    <xdr:to>
      <xdr:col>12</xdr:col>
      <xdr:colOff>1460500</xdr:colOff>
      <xdr:row>149</xdr:row>
      <xdr:rowOff>723900</xdr:rowOff>
    </xdr:to>
    <xdr:pic>
      <xdr:nvPicPr>
        <xdr:cNvPr id="186" name="Obraz 185">
          <a:extLst>
            <a:ext uri="{FF2B5EF4-FFF2-40B4-BE49-F238E27FC236}">
              <a16:creationId xmlns:a16="http://schemas.microsoft.com/office/drawing/2014/main" id="{1FEA1AE1-4A0A-4224-B59A-AD6F9E2566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30900" y="99783900"/>
          <a:ext cx="1054100" cy="685800"/>
        </a:xfrm>
        <a:prstGeom prst="rect">
          <a:avLst/>
        </a:prstGeom>
      </xdr:spPr>
    </xdr:pic>
    <xdr:clientData/>
  </xdr:twoCellAnchor>
  <xdr:twoCellAnchor>
    <xdr:from>
      <xdr:col>12</xdr:col>
      <xdr:colOff>406400</xdr:colOff>
      <xdr:row>150</xdr:row>
      <xdr:rowOff>38100</xdr:rowOff>
    </xdr:from>
    <xdr:to>
      <xdr:col>12</xdr:col>
      <xdr:colOff>1460500</xdr:colOff>
      <xdr:row>150</xdr:row>
      <xdr:rowOff>723900</xdr:rowOff>
    </xdr:to>
    <xdr:pic>
      <xdr:nvPicPr>
        <xdr:cNvPr id="187" name="Obraz 186">
          <a:extLst>
            <a:ext uri="{FF2B5EF4-FFF2-40B4-BE49-F238E27FC236}">
              <a16:creationId xmlns:a16="http://schemas.microsoft.com/office/drawing/2014/main" id="{B5760A35-7350-4502-AA2D-D453DF6380A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30900" y="99783900"/>
          <a:ext cx="1054100" cy="685800"/>
        </a:xfrm>
        <a:prstGeom prst="rect">
          <a:avLst/>
        </a:prstGeom>
      </xdr:spPr>
    </xdr:pic>
    <xdr:clientData/>
  </xdr:twoCellAnchor>
  <xdr:twoCellAnchor>
    <xdr:from>
      <xdr:col>12</xdr:col>
      <xdr:colOff>368300</xdr:colOff>
      <xdr:row>151</xdr:row>
      <xdr:rowOff>50800</xdr:rowOff>
    </xdr:from>
    <xdr:to>
      <xdr:col>12</xdr:col>
      <xdr:colOff>1447800</xdr:colOff>
      <xdr:row>151</xdr:row>
      <xdr:rowOff>723900</xdr:rowOff>
    </xdr:to>
    <xdr:pic>
      <xdr:nvPicPr>
        <xdr:cNvPr id="189" name="Obraz 188">
          <a:extLst>
            <a:ext uri="{FF2B5EF4-FFF2-40B4-BE49-F238E27FC236}">
              <a16:creationId xmlns:a16="http://schemas.microsoft.com/office/drawing/2014/main" id="{293ABF20-7B0B-4E67-A7AA-A6C31FCD50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92800" y="102082600"/>
          <a:ext cx="1079500" cy="673100"/>
        </a:xfrm>
        <a:prstGeom prst="rect">
          <a:avLst/>
        </a:prstGeom>
      </xdr:spPr>
    </xdr:pic>
    <xdr:clientData/>
  </xdr:twoCellAnchor>
  <xdr:twoCellAnchor>
    <xdr:from>
      <xdr:col>12</xdr:col>
      <xdr:colOff>330200</xdr:colOff>
      <xdr:row>152</xdr:row>
      <xdr:rowOff>76200</xdr:rowOff>
    </xdr:from>
    <xdr:to>
      <xdr:col>12</xdr:col>
      <xdr:colOff>1435100</xdr:colOff>
      <xdr:row>152</xdr:row>
      <xdr:rowOff>685800</xdr:rowOff>
    </xdr:to>
    <xdr:pic>
      <xdr:nvPicPr>
        <xdr:cNvPr id="191" name="Obraz 190">
          <a:extLst>
            <a:ext uri="{FF2B5EF4-FFF2-40B4-BE49-F238E27FC236}">
              <a16:creationId xmlns:a16="http://schemas.microsoft.com/office/drawing/2014/main" id="{21AA7BE5-6062-4C03-B1D6-24FDB9F1ACD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54700" y="102870000"/>
          <a:ext cx="1104900" cy="609600"/>
        </a:xfrm>
        <a:prstGeom prst="rect">
          <a:avLst/>
        </a:prstGeom>
      </xdr:spPr>
    </xdr:pic>
    <xdr:clientData/>
  </xdr:twoCellAnchor>
  <xdr:twoCellAnchor>
    <xdr:from>
      <xdr:col>12</xdr:col>
      <xdr:colOff>342900</xdr:colOff>
      <xdr:row>153</xdr:row>
      <xdr:rowOff>50800</xdr:rowOff>
    </xdr:from>
    <xdr:to>
      <xdr:col>12</xdr:col>
      <xdr:colOff>1473200</xdr:colOff>
      <xdr:row>153</xdr:row>
      <xdr:rowOff>711200</xdr:rowOff>
    </xdr:to>
    <xdr:pic>
      <xdr:nvPicPr>
        <xdr:cNvPr id="193" name="Obraz 192">
          <a:extLst>
            <a:ext uri="{FF2B5EF4-FFF2-40B4-BE49-F238E27FC236}">
              <a16:creationId xmlns:a16="http://schemas.microsoft.com/office/drawing/2014/main" id="{DAC94430-7FB9-4267-BF5B-81DE685C35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67400" y="103606600"/>
          <a:ext cx="1130300" cy="660400"/>
        </a:xfrm>
        <a:prstGeom prst="rect">
          <a:avLst/>
        </a:prstGeom>
      </xdr:spPr>
    </xdr:pic>
    <xdr:clientData/>
  </xdr:twoCellAnchor>
  <xdr:twoCellAnchor>
    <xdr:from>
      <xdr:col>12</xdr:col>
      <xdr:colOff>342900</xdr:colOff>
      <xdr:row>154</xdr:row>
      <xdr:rowOff>50800</xdr:rowOff>
    </xdr:from>
    <xdr:to>
      <xdr:col>12</xdr:col>
      <xdr:colOff>1473200</xdr:colOff>
      <xdr:row>154</xdr:row>
      <xdr:rowOff>711200</xdr:rowOff>
    </xdr:to>
    <xdr:pic>
      <xdr:nvPicPr>
        <xdr:cNvPr id="194" name="Obraz 193">
          <a:extLst>
            <a:ext uri="{FF2B5EF4-FFF2-40B4-BE49-F238E27FC236}">
              <a16:creationId xmlns:a16="http://schemas.microsoft.com/office/drawing/2014/main" id="{AC9AE4D5-0401-4EF0-994B-B39D0C574A6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67400" y="103606600"/>
          <a:ext cx="1130300" cy="660400"/>
        </a:xfrm>
        <a:prstGeom prst="rect">
          <a:avLst/>
        </a:prstGeom>
      </xdr:spPr>
    </xdr:pic>
    <xdr:clientData/>
  </xdr:twoCellAnchor>
  <xdr:twoCellAnchor>
    <xdr:from>
      <xdr:col>12</xdr:col>
      <xdr:colOff>342900</xdr:colOff>
      <xdr:row>155</xdr:row>
      <xdr:rowOff>50800</xdr:rowOff>
    </xdr:from>
    <xdr:to>
      <xdr:col>12</xdr:col>
      <xdr:colOff>1473200</xdr:colOff>
      <xdr:row>155</xdr:row>
      <xdr:rowOff>711200</xdr:rowOff>
    </xdr:to>
    <xdr:pic>
      <xdr:nvPicPr>
        <xdr:cNvPr id="195" name="Obraz 194">
          <a:extLst>
            <a:ext uri="{FF2B5EF4-FFF2-40B4-BE49-F238E27FC236}">
              <a16:creationId xmlns:a16="http://schemas.microsoft.com/office/drawing/2014/main" id="{6968B0A7-D079-437D-971B-F0A580C7251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67400" y="103606600"/>
          <a:ext cx="1130300" cy="660400"/>
        </a:xfrm>
        <a:prstGeom prst="rect">
          <a:avLst/>
        </a:prstGeom>
      </xdr:spPr>
    </xdr:pic>
    <xdr:clientData/>
  </xdr:twoCellAnchor>
  <xdr:twoCellAnchor>
    <xdr:from>
      <xdr:col>12</xdr:col>
      <xdr:colOff>342900</xdr:colOff>
      <xdr:row>156</xdr:row>
      <xdr:rowOff>50800</xdr:rowOff>
    </xdr:from>
    <xdr:to>
      <xdr:col>12</xdr:col>
      <xdr:colOff>1473200</xdr:colOff>
      <xdr:row>156</xdr:row>
      <xdr:rowOff>711200</xdr:rowOff>
    </xdr:to>
    <xdr:pic>
      <xdr:nvPicPr>
        <xdr:cNvPr id="196" name="Obraz 195">
          <a:extLst>
            <a:ext uri="{FF2B5EF4-FFF2-40B4-BE49-F238E27FC236}">
              <a16:creationId xmlns:a16="http://schemas.microsoft.com/office/drawing/2014/main" id="{64F52F3F-ECE8-418F-99AE-4DFEA02FB4D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67400" y="103606600"/>
          <a:ext cx="1130300" cy="660400"/>
        </a:xfrm>
        <a:prstGeom prst="rect">
          <a:avLst/>
        </a:prstGeom>
      </xdr:spPr>
    </xdr:pic>
    <xdr:clientData/>
  </xdr:twoCellAnchor>
  <xdr:twoCellAnchor>
    <xdr:from>
      <xdr:col>12</xdr:col>
      <xdr:colOff>342900</xdr:colOff>
      <xdr:row>157</xdr:row>
      <xdr:rowOff>50800</xdr:rowOff>
    </xdr:from>
    <xdr:to>
      <xdr:col>12</xdr:col>
      <xdr:colOff>1473200</xdr:colOff>
      <xdr:row>157</xdr:row>
      <xdr:rowOff>711200</xdr:rowOff>
    </xdr:to>
    <xdr:pic>
      <xdr:nvPicPr>
        <xdr:cNvPr id="197" name="Obraz 196">
          <a:extLst>
            <a:ext uri="{FF2B5EF4-FFF2-40B4-BE49-F238E27FC236}">
              <a16:creationId xmlns:a16="http://schemas.microsoft.com/office/drawing/2014/main" id="{E05D3280-2DDC-41EF-A88F-E285E71189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67400" y="103606600"/>
          <a:ext cx="1130300" cy="660400"/>
        </a:xfrm>
        <a:prstGeom prst="rect">
          <a:avLst/>
        </a:prstGeom>
      </xdr:spPr>
    </xdr:pic>
    <xdr:clientData/>
  </xdr:twoCellAnchor>
  <xdr:twoCellAnchor>
    <xdr:from>
      <xdr:col>12</xdr:col>
      <xdr:colOff>342900</xdr:colOff>
      <xdr:row>158</xdr:row>
      <xdr:rowOff>50800</xdr:rowOff>
    </xdr:from>
    <xdr:to>
      <xdr:col>12</xdr:col>
      <xdr:colOff>1473200</xdr:colOff>
      <xdr:row>158</xdr:row>
      <xdr:rowOff>711200</xdr:rowOff>
    </xdr:to>
    <xdr:pic>
      <xdr:nvPicPr>
        <xdr:cNvPr id="198" name="Obraz 197">
          <a:extLst>
            <a:ext uri="{FF2B5EF4-FFF2-40B4-BE49-F238E27FC236}">
              <a16:creationId xmlns:a16="http://schemas.microsoft.com/office/drawing/2014/main" id="{F39F1C72-0F55-4E00-B926-FBCF8FEB291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67400" y="103606600"/>
          <a:ext cx="1130300" cy="660400"/>
        </a:xfrm>
        <a:prstGeom prst="rect">
          <a:avLst/>
        </a:prstGeom>
      </xdr:spPr>
    </xdr:pic>
    <xdr:clientData/>
  </xdr:twoCellAnchor>
  <xdr:twoCellAnchor>
    <xdr:from>
      <xdr:col>12</xdr:col>
      <xdr:colOff>342900</xdr:colOff>
      <xdr:row>159</xdr:row>
      <xdr:rowOff>50800</xdr:rowOff>
    </xdr:from>
    <xdr:to>
      <xdr:col>12</xdr:col>
      <xdr:colOff>1460500</xdr:colOff>
      <xdr:row>159</xdr:row>
      <xdr:rowOff>711200</xdr:rowOff>
    </xdr:to>
    <xdr:pic>
      <xdr:nvPicPr>
        <xdr:cNvPr id="200" name="Obraz 199">
          <a:extLst>
            <a:ext uri="{FF2B5EF4-FFF2-40B4-BE49-F238E27FC236}">
              <a16:creationId xmlns:a16="http://schemas.microsoft.com/office/drawing/2014/main" id="{C585E6F3-91BF-43B7-89BA-D696FFA9BC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67400" y="108178600"/>
          <a:ext cx="1117600" cy="660400"/>
        </a:xfrm>
        <a:prstGeom prst="rect">
          <a:avLst/>
        </a:prstGeom>
      </xdr:spPr>
    </xdr:pic>
    <xdr:clientData/>
  </xdr:twoCellAnchor>
  <xdr:twoCellAnchor>
    <xdr:from>
      <xdr:col>12</xdr:col>
      <xdr:colOff>342900</xdr:colOff>
      <xdr:row>160</xdr:row>
      <xdr:rowOff>50800</xdr:rowOff>
    </xdr:from>
    <xdr:to>
      <xdr:col>12</xdr:col>
      <xdr:colOff>1460500</xdr:colOff>
      <xdr:row>160</xdr:row>
      <xdr:rowOff>711200</xdr:rowOff>
    </xdr:to>
    <xdr:pic>
      <xdr:nvPicPr>
        <xdr:cNvPr id="201" name="Obraz 200">
          <a:extLst>
            <a:ext uri="{FF2B5EF4-FFF2-40B4-BE49-F238E27FC236}">
              <a16:creationId xmlns:a16="http://schemas.microsoft.com/office/drawing/2014/main" id="{0DF252F5-FBAA-4A0B-B99E-E56C6A9B0DA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67400" y="108178600"/>
          <a:ext cx="1117600" cy="660400"/>
        </a:xfrm>
        <a:prstGeom prst="rect">
          <a:avLst/>
        </a:prstGeom>
      </xdr:spPr>
    </xdr:pic>
    <xdr:clientData/>
  </xdr:twoCellAnchor>
  <xdr:twoCellAnchor>
    <xdr:from>
      <xdr:col>12</xdr:col>
      <xdr:colOff>342900</xdr:colOff>
      <xdr:row>161</xdr:row>
      <xdr:rowOff>50800</xdr:rowOff>
    </xdr:from>
    <xdr:to>
      <xdr:col>12</xdr:col>
      <xdr:colOff>1460500</xdr:colOff>
      <xdr:row>161</xdr:row>
      <xdr:rowOff>711200</xdr:rowOff>
    </xdr:to>
    <xdr:pic>
      <xdr:nvPicPr>
        <xdr:cNvPr id="202" name="Obraz 201">
          <a:extLst>
            <a:ext uri="{FF2B5EF4-FFF2-40B4-BE49-F238E27FC236}">
              <a16:creationId xmlns:a16="http://schemas.microsoft.com/office/drawing/2014/main" id="{44E1CBC7-F81C-4857-BFA6-B8EBFFE160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67400" y="108178600"/>
          <a:ext cx="1117600" cy="660400"/>
        </a:xfrm>
        <a:prstGeom prst="rect">
          <a:avLst/>
        </a:prstGeom>
      </xdr:spPr>
    </xdr:pic>
    <xdr:clientData/>
  </xdr:twoCellAnchor>
  <xdr:twoCellAnchor>
    <xdr:from>
      <xdr:col>12</xdr:col>
      <xdr:colOff>342900</xdr:colOff>
      <xdr:row>162</xdr:row>
      <xdr:rowOff>50800</xdr:rowOff>
    </xdr:from>
    <xdr:to>
      <xdr:col>12</xdr:col>
      <xdr:colOff>1460500</xdr:colOff>
      <xdr:row>162</xdr:row>
      <xdr:rowOff>711200</xdr:rowOff>
    </xdr:to>
    <xdr:pic>
      <xdr:nvPicPr>
        <xdr:cNvPr id="203" name="Obraz 202">
          <a:extLst>
            <a:ext uri="{FF2B5EF4-FFF2-40B4-BE49-F238E27FC236}">
              <a16:creationId xmlns:a16="http://schemas.microsoft.com/office/drawing/2014/main" id="{19FA5CB5-E11D-4DE8-A190-28D6364A28A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67400" y="108178600"/>
          <a:ext cx="1117600" cy="660400"/>
        </a:xfrm>
        <a:prstGeom prst="rect">
          <a:avLst/>
        </a:prstGeom>
      </xdr:spPr>
    </xdr:pic>
    <xdr:clientData/>
  </xdr:twoCellAnchor>
  <xdr:twoCellAnchor>
    <xdr:from>
      <xdr:col>12</xdr:col>
      <xdr:colOff>381000</xdr:colOff>
      <xdr:row>163</xdr:row>
      <xdr:rowOff>38100</xdr:rowOff>
    </xdr:from>
    <xdr:to>
      <xdr:col>12</xdr:col>
      <xdr:colOff>1435100</xdr:colOff>
      <xdr:row>163</xdr:row>
      <xdr:rowOff>723900</xdr:rowOff>
    </xdr:to>
    <xdr:pic>
      <xdr:nvPicPr>
        <xdr:cNvPr id="205" name="Obraz 204">
          <a:extLst>
            <a:ext uri="{FF2B5EF4-FFF2-40B4-BE49-F238E27FC236}">
              <a16:creationId xmlns:a16="http://schemas.microsoft.com/office/drawing/2014/main" id="{4BDA27CE-D9F0-42A2-B559-B4F63F4FD90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05500" y="111213900"/>
          <a:ext cx="1054100" cy="685800"/>
        </a:xfrm>
        <a:prstGeom prst="rect">
          <a:avLst/>
        </a:prstGeom>
      </xdr:spPr>
    </xdr:pic>
    <xdr:clientData/>
  </xdr:twoCellAnchor>
  <xdr:twoCellAnchor>
    <xdr:from>
      <xdr:col>12</xdr:col>
      <xdr:colOff>381000</xdr:colOff>
      <xdr:row>164</xdr:row>
      <xdr:rowOff>38100</xdr:rowOff>
    </xdr:from>
    <xdr:to>
      <xdr:col>12</xdr:col>
      <xdr:colOff>1435100</xdr:colOff>
      <xdr:row>164</xdr:row>
      <xdr:rowOff>723900</xdr:rowOff>
    </xdr:to>
    <xdr:pic>
      <xdr:nvPicPr>
        <xdr:cNvPr id="206" name="Obraz 205">
          <a:extLst>
            <a:ext uri="{FF2B5EF4-FFF2-40B4-BE49-F238E27FC236}">
              <a16:creationId xmlns:a16="http://schemas.microsoft.com/office/drawing/2014/main" id="{723663CB-8A38-4A0F-92B2-69ED8D38F4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05500" y="111213900"/>
          <a:ext cx="1054100" cy="685800"/>
        </a:xfrm>
        <a:prstGeom prst="rect">
          <a:avLst/>
        </a:prstGeom>
      </xdr:spPr>
    </xdr:pic>
    <xdr:clientData/>
  </xdr:twoCellAnchor>
  <xdr:twoCellAnchor>
    <xdr:from>
      <xdr:col>12</xdr:col>
      <xdr:colOff>381000</xdr:colOff>
      <xdr:row>165</xdr:row>
      <xdr:rowOff>38100</xdr:rowOff>
    </xdr:from>
    <xdr:to>
      <xdr:col>12</xdr:col>
      <xdr:colOff>1435100</xdr:colOff>
      <xdr:row>165</xdr:row>
      <xdr:rowOff>723900</xdr:rowOff>
    </xdr:to>
    <xdr:pic>
      <xdr:nvPicPr>
        <xdr:cNvPr id="207" name="Obraz 206">
          <a:extLst>
            <a:ext uri="{FF2B5EF4-FFF2-40B4-BE49-F238E27FC236}">
              <a16:creationId xmlns:a16="http://schemas.microsoft.com/office/drawing/2014/main" id="{F0E9E904-7C48-49A4-82E1-ECB9932414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05500" y="111213900"/>
          <a:ext cx="1054100" cy="685800"/>
        </a:xfrm>
        <a:prstGeom prst="rect">
          <a:avLst/>
        </a:prstGeom>
      </xdr:spPr>
    </xdr:pic>
    <xdr:clientData/>
  </xdr:twoCellAnchor>
  <xdr:twoCellAnchor>
    <xdr:from>
      <xdr:col>12</xdr:col>
      <xdr:colOff>381000</xdr:colOff>
      <xdr:row>166</xdr:row>
      <xdr:rowOff>38100</xdr:rowOff>
    </xdr:from>
    <xdr:to>
      <xdr:col>12</xdr:col>
      <xdr:colOff>1435100</xdr:colOff>
      <xdr:row>166</xdr:row>
      <xdr:rowOff>723900</xdr:rowOff>
    </xdr:to>
    <xdr:pic>
      <xdr:nvPicPr>
        <xdr:cNvPr id="208" name="Obraz 207">
          <a:extLst>
            <a:ext uri="{FF2B5EF4-FFF2-40B4-BE49-F238E27FC236}">
              <a16:creationId xmlns:a16="http://schemas.microsoft.com/office/drawing/2014/main" id="{52EC8908-D4D2-43C7-B20B-CEDF5C3E65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05500" y="111213900"/>
          <a:ext cx="1054100" cy="685800"/>
        </a:xfrm>
        <a:prstGeom prst="rect">
          <a:avLst/>
        </a:prstGeom>
      </xdr:spPr>
    </xdr:pic>
    <xdr:clientData/>
  </xdr:twoCellAnchor>
  <xdr:twoCellAnchor>
    <xdr:from>
      <xdr:col>12</xdr:col>
      <xdr:colOff>381000</xdr:colOff>
      <xdr:row>167</xdr:row>
      <xdr:rowOff>38100</xdr:rowOff>
    </xdr:from>
    <xdr:to>
      <xdr:col>12</xdr:col>
      <xdr:colOff>1435100</xdr:colOff>
      <xdr:row>167</xdr:row>
      <xdr:rowOff>723900</xdr:rowOff>
    </xdr:to>
    <xdr:pic>
      <xdr:nvPicPr>
        <xdr:cNvPr id="209" name="Obraz 208">
          <a:extLst>
            <a:ext uri="{FF2B5EF4-FFF2-40B4-BE49-F238E27FC236}">
              <a16:creationId xmlns:a16="http://schemas.microsoft.com/office/drawing/2014/main" id="{0C27B301-82F5-4996-8C6E-A92038127C9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05500" y="113499900"/>
          <a:ext cx="1054100" cy="685800"/>
        </a:xfrm>
        <a:prstGeom prst="rect">
          <a:avLst/>
        </a:prstGeom>
      </xdr:spPr>
    </xdr:pic>
    <xdr:clientData/>
  </xdr:twoCellAnchor>
  <xdr:twoCellAnchor>
    <xdr:from>
      <xdr:col>12</xdr:col>
      <xdr:colOff>381000</xdr:colOff>
      <xdr:row>168</xdr:row>
      <xdr:rowOff>38100</xdr:rowOff>
    </xdr:from>
    <xdr:to>
      <xdr:col>12</xdr:col>
      <xdr:colOff>1435100</xdr:colOff>
      <xdr:row>168</xdr:row>
      <xdr:rowOff>723900</xdr:rowOff>
    </xdr:to>
    <xdr:pic>
      <xdr:nvPicPr>
        <xdr:cNvPr id="210" name="Obraz 209">
          <a:extLst>
            <a:ext uri="{FF2B5EF4-FFF2-40B4-BE49-F238E27FC236}">
              <a16:creationId xmlns:a16="http://schemas.microsoft.com/office/drawing/2014/main" id="{6D7CA35D-FB32-48E4-8360-922FA95E7D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05500" y="113499900"/>
          <a:ext cx="1054100" cy="685800"/>
        </a:xfrm>
        <a:prstGeom prst="rect">
          <a:avLst/>
        </a:prstGeom>
      </xdr:spPr>
    </xdr:pic>
    <xdr:clientData/>
  </xdr:twoCellAnchor>
  <xdr:twoCellAnchor>
    <xdr:from>
      <xdr:col>12</xdr:col>
      <xdr:colOff>381000</xdr:colOff>
      <xdr:row>169</xdr:row>
      <xdr:rowOff>38100</xdr:rowOff>
    </xdr:from>
    <xdr:to>
      <xdr:col>12</xdr:col>
      <xdr:colOff>1435100</xdr:colOff>
      <xdr:row>169</xdr:row>
      <xdr:rowOff>723900</xdr:rowOff>
    </xdr:to>
    <xdr:pic>
      <xdr:nvPicPr>
        <xdr:cNvPr id="211" name="Obraz 210">
          <a:extLst>
            <a:ext uri="{FF2B5EF4-FFF2-40B4-BE49-F238E27FC236}">
              <a16:creationId xmlns:a16="http://schemas.microsoft.com/office/drawing/2014/main" id="{64399271-8879-45C8-8AA0-D69610E25B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05500" y="113499900"/>
          <a:ext cx="1054100" cy="685800"/>
        </a:xfrm>
        <a:prstGeom prst="rect">
          <a:avLst/>
        </a:prstGeom>
      </xdr:spPr>
    </xdr:pic>
    <xdr:clientData/>
  </xdr:twoCellAnchor>
  <xdr:twoCellAnchor>
    <xdr:from>
      <xdr:col>12</xdr:col>
      <xdr:colOff>368300</xdr:colOff>
      <xdr:row>170</xdr:row>
      <xdr:rowOff>38100</xdr:rowOff>
    </xdr:from>
    <xdr:to>
      <xdr:col>12</xdr:col>
      <xdr:colOff>1409700</xdr:colOff>
      <xdr:row>170</xdr:row>
      <xdr:rowOff>736600</xdr:rowOff>
    </xdr:to>
    <xdr:pic>
      <xdr:nvPicPr>
        <xdr:cNvPr id="213" name="Obraz 212">
          <a:extLst>
            <a:ext uri="{FF2B5EF4-FFF2-40B4-BE49-F238E27FC236}">
              <a16:creationId xmlns:a16="http://schemas.microsoft.com/office/drawing/2014/main" id="{A21D9901-8B37-4F58-BB96-138796F919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92800" y="116547900"/>
          <a:ext cx="1041400" cy="698500"/>
        </a:xfrm>
        <a:prstGeom prst="rect">
          <a:avLst/>
        </a:prstGeom>
      </xdr:spPr>
    </xdr:pic>
    <xdr:clientData/>
  </xdr:twoCellAnchor>
  <xdr:twoCellAnchor>
    <xdr:from>
      <xdr:col>12</xdr:col>
      <xdr:colOff>368300</xdr:colOff>
      <xdr:row>171</xdr:row>
      <xdr:rowOff>38100</xdr:rowOff>
    </xdr:from>
    <xdr:to>
      <xdr:col>12</xdr:col>
      <xdr:colOff>1409700</xdr:colOff>
      <xdr:row>171</xdr:row>
      <xdr:rowOff>736600</xdr:rowOff>
    </xdr:to>
    <xdr:pic>
      <xdr:nvPicPr>
        <xdr:cNvPr id="214" name="Obraz 213">
          <a:extLst>
            <a:ext uri="{FF2B5EF4-FFF2-40B4-BE49-F238E27FC236}">
              <a16:creationId xmlns:a16="http://schemas.microsoft.com/office/drawing/2014/main" id="{349A39E6-4078-46A1-A24F-EA37371D41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92800" y="116547900"/>
          <a:ext cx="1041400" cy="698500"/>
        </a:xfrm>
        <a:prstGeom prst="rect">
          <a:avLst/>
        </a:prstGeom>
      </xdr:spPr>
    </xdr:pic>
    <xdr:clientData/>
  </xdr:twoCellAnchor>
  <xdr:twoCellAnchor>
    <xdr:from>
      <xdr:col>12</xdr:col>
      <xdr:colOff>139700</xdr:colOff>
      <xdr:row>173</xdr:row>
      <xdr:rowOff>63500</xdr:rowOff>
    </xdr:from>
    <xdr:to>
      <xdr:col>12</xdr:col>
      <xdr:colOff>1790700</xdr:colOff>
      <xdr:row>173</xdr:row>
      <xdr:rowOff>736600</xdr:rowOff>
    </xdr:to>
    <xdr:pic>
      <xdr:nvPicPr>
        <xdr:cNvPr id="216" name="Obraz 215">
          <a:extLst>
            <a:ext uri="{FF2B5EF4-FFF2-40B4-BE49-F238E27FC236}">
              <a16:creationId xmlns:a16="http://schemas.microsoft.com/office/drawing/2014/main" id="{3DD4EDB6-628F-44EB-BF70-D489BCD137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64200" y="118097300"/>
          <a:ext cx="1651000" cy="673100"/>
        </a:xfrm>
        <a:prstGeom prst="rect">
          <a:avLst/>
        </a:prstGeom>
      </xdr:spPr>
    </xdr:pic>
    <xdr:clientData/>
  </xdr:twoCellAnchor>
  <xdr:twoCellAnchor>
    <xdr:from>
      <xdr:col>12</xdr:col>
      <xdr:colOff>139700</xdr:colOff>
      <xdr:row>174</xdr:row>
      <xdr:rowOff>63500</xdr:rowOff>
    </xdr:from>
    <xdr:to>
      <xdr:col>12</xdr:col>
      <xdr:colOff>1790700</xdr:colOff>
      <xdr:row>174</xdr:row>
      <xdr:rowOff>736600</xdr:rowOff>
    </xdr:to>
    <xdr:pic>
      <xdr:nvPicPr>
        <xdr:cNvPr id="217" name="Obraz 216">
          <a:extLst>
            <a:ext uri="{FF2B5EF4-FFF2-40B4-BE49-F238E27FC236}">
              <a16:creationId xmlns:a16="http://schemas.microsoft.com/office/drawing/2014/main" id="{3FA5351A-C355-4A9D-BFAB-F795D17535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64200" y="118097300"/>
          <a:ext cx="1651000" cy="673100"/>
        </a:xfrm>
        <a:prstGeom prst="rect">
          <a:avLst/>
        </a:prstGeom>
      </xdr:spPr>
    </xdr:pic>
    <xdr:clientData/>
  </xdr:twoCellAnchor>
  <xdr:twoCellAnchor>
    <xdr:from>
      <xdr:col>12</xdr:col>
      <xdr:colOff>139700</xdr:colOff>
      <xdr:row>175</xdr:row>
      <xdr:rowOff>63500</xdr:rowOff>
    </xdr:from>
    <xdr:to>
      <xdr:col>12</xdr:col>
      <xdr:colOff>1790700</xdr:colOff>
      <xdr:row>175</xdr:row>
      <xdr:rowOff>736600</xdr:rowOff>
    </xdr:to>
    <xdr:pic>
      <xdr:nvPicPr>
        <xdr:cNvPr id="218" name="Obraz 217">
          <a:extLst>
            <a:ext uri="{FF2B5EF4-FFF2-40B4-BE49-F238E27FC236}">
              <a16:creationId xmlns:a16="http://schemas.microsoft.com/office/drawing/2014/main" id="{4B868E42-66BA-4958-9236-D81BD5942A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64200" y="118097300"/>
          <a:ext cx="1651000" cy="673100"/>
        </a:xfrm>
        <a:prstGeom prst="rect">
          <a:avLst/>
        </a:prstGeom>
      </xdr:spPr>
    </xdr:pic>
    <xdr:clientData/>
  </xdr:twoCellAnchor>
  <xdr:twoCellAnchor>
    <xdr:from>
      <xdr:col>12</xdr:col>
      <xdr:colOff>88900</xdr:colOff>
      <xdr:row>176</xdr:row>
      <xdr:rowOff>50800</xdr:rowOff>
    </xdr:from>
    <xdr:to>
      <xdr:col>12</xdr:col>
      <xdr:colOff>1854200</xdr:colOff>
      <xdr:row>176</xdr:row>
      <xdr:rowOff>723900</xdr:rowOff>
    </xdr:to>
    <xdr:pic>
      <xdr:nvPicPr>
        <xdr:cNvPr id="220" name="Obraz 219">
          <a:extLst>
            <a:ext uri="{FF2B5EF4-FFF2-40B4-BE49-F238E27FC236}">
              <a16:creationId xmlns:a16="http://schemas.microsoft.com/office/drawing/2014/main" id="{1A30A209-1DBC-453B-8543-36D1A3A104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13400" y="120370600"/>
          <a:ext cx="1765300" cy="673100"/>
        </a:xfrm>
        <a:prstGeom prst="rect">
          <a:avLst/>
        </a:prstGeom>
      </xdr:spPr>
    </xdr:pic>
    <xdr:clientData/>
  </xdr:twoCellAnchor>
  <xdr:twoCellAnchor>
    <xdr:from>
      <xdr:col>12</xdr:col>
      <xdr:colOff>88900</xdr:colOff>
      <xdr:row>177</xdr:row>
      <xdr:rowOff>50800</xdr:rowOff>
    </xdr:from>
    <xdr:to>
      <xdr:col>12</xdr:col>
      <xdr:colOff>1854200</xdr:colOff>
      <xdr:row>177</xdr:row>
      <xdr:rowOff>723900</xdr:rowOff>
    </xdr:to>
    <xdr:pic>
      <xdr:nvPicPr>
        <xdr:cNvPr id="221" name="Obraz 220">
          <a:extLst>
            <a:ext uri="{FF2B5EF4-FFF2-40B4-BE49-F238E27FC236}">
              <a16:creationId xmlns:a16="http://schemas.microsoft.com/office/drawing/2014/main" id="{D1F1539A-FCEB-4BD2-8D3A-1CB00866DBE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13400" y="120370600"/>
          <a:ext cx="1765300" cy="673100"/>
        </a:xfrm>
        <a:prstGeom prst="rect">
          <a:avLst/>
        </a:prstGeom>
      </xdr:spPr>
    </xdr:pic>
    <xdr:clientData/>
  </xdr:twoCellAnchor>
  <xdr:twoCellAnchor>
    <xdr:from>
      <xdr:col>12</xdr:col>
      <xdr:colOff>88900</xdr:colOff>
      <xdr:row>178</xdr:row>
      <xdr:rowOff>50800</xdr:rowOff>
    </xdr:from>
    <xdr:to>
      <xdr:col>12</xdr:col>
      <xdr:colOff>1854200</xdr:colOff>
      <xdr:row>178</xdr:row>
      <xdr:rowOff>723900</xdr:rowOff>
    </xdr:to>
    <xdr:pic>
      <xdr:nvPicPr>
        <xdr:cNvPr id="222" name="Obraz 221">
          <a:extLst>
            <a:ext uri="{FF2B5EF4-FFF2-40B4-BE49-F238E27FC236}">
              <a16:creationId xmlns:a16="http://schemas.microsoft.com/office/drawing/2014/main" id="{78699FC6-700D-4E84-8E37-812AC18259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13400" y="120370600"/>
          <a:ext cx="1765300" cy="673100"/>
        </a:xfrm>
        <a:prstGeom prst="rect">
          <a:avLst/>
        </a:prstGeom>
      </xdr:spPr>
    </xdr:pic>
    <xdr:clientData/>
  </xdr:twoCellAnchor>
  <xdr:twoCellAnchor>
    <xdr:from>
      <xdr:col>12</xdr:col>
      <xdr:colOff>101600</xdr:colOff>
      <xdr:row>179</xdr:row>
      <xdr:rowOff>76200</xdr:rowOff>
    </xdr:from>
    <xdr:to>
      <xdr:col>12</xdr:col>
      <xdr:colOff>1765300</xdr:colOff>
      <xdr:row>179</xdr:row>
      <xdr:rowOff>685800</xdr:rowOff>
    </xdr:to>
    <xdr:pic>
      <xdr:nvPicPr>
        <xdr:cNvPr id="224" name="Obraz 223">
          <a:extLst>
            <a:ext uri="{FF2B5EF4-FFF2-40B4-BE49-F238E27FC236}">
              <a16:creationId xmlns:a16="http://schemas.microsoft.com/office/drawing/2014/main" id="{FAE69D3D-953E-4004-9FFA-198F069960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26100" y="122682000"/>
          <a:ext cx="1663700" cy="609600"/>
        </a:xfrm>
        <a:prstGeom prst="rect">
          <a:avLst/>
        </a:prstGeom>
      </xdr:spPr>
    </xdr:pic>
    <xdr:clientData/>
  </xdr:twoCellAnchor>
  <xdr:twoCellAnchor>
    <xdr:from>
      <xdr:col>12</xdr:col>
      <xdr:colOff>101600</xdr:colOff>
      <xdr:row>180</xdr:row>
      <xdr:rowOff>76200</xdr:rowOff>
    </xdr:from>
    <xdr:to>
      <xdr:col>12</xdr:col>
      <xdr:colOff>1765300</xdr:colOff>
      <xdr:row>180</xdr:row>
      <xdr:rowOff>685800</xdr:rowOff>
    </xdr:to>
    <xdr:pic>
      <xdr:nvPicPr>
        <xdr:cNvPr id="225" name="Obraz 224">
          <a:extLst>
            <a:ext uri="{FF2B5EF4-FFF2-40B4-BE49-F238E27FC236}">
              <a16:creationId xmlns:a16="http://schemas.microsoft.com/office/drawing/2014/main" id="{D84EDFE0-4EE1-4B71-B69C-675048F14A6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26100" y="122682000"/>
          <a:ext cx="1663700" cy="609600"/>
        </a:xfrm>
        <a:prstGeom prst="rect">
          <a:avLst/>
        </a:prstGeom>
      </xdr:spPr>
    </xdr:pic>
    <xdr:clientData/>
  </xdr:twoCellAnchor>
  <xdr:twoCellAnchor>
    <xdr:from>
      <xdr:col>12</xdr:col>
      <xdr:colOff>101600</xdr:colOff>
      <xdr:row>181</xdr:row>
      <xdr:rowOff>76200</xdr:rowOff>
    </xdr:from>
    <xdr:to>
      <xdr:col>12</xdr:col>
      <xdr:colOff>1765300</xdr:colOff>
      <xdr:row>181</xdr:row>
      <xdr:rowOff>685800</xdr:rowOff>
    </xdr:to>
    <xdr:pic>
      <xdr:nvPicPr>
        <xdr:cNvPr id="226" name="Obraz 225">
          <a:extLst>
            <a:ext uri="{FF2B5EF4-FFF2-40B4-BE49-F238E27FC236}">
              <a16:creationId xmlns:a16="http://schemas.microsoft.com/office/drawing/2014/main" id="{BAAB55D4-90BC-484C-B1E9-6D3E649368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26100" y="122682000"/>
          <a:ext cx="1663700" cy="609600"/>
        </a:xfrm>
        <a:prstGeom prst="rect">
          <a:avLst/>
        </a:prstGeom>
      </xdr:spPr>
    </xdr:pic>
    <xdr:clientData/>
  </xdr:twoCellAnchor>
  <xdr:twoCellAnchor>
    <xdr:from>
      <xdr:col>12</xdr:col>
      <xdr:colOff>101600</xdr:colOff>
      <xdr:row>182</xdr:row>
      <xdr:rowOff>76200</xdr:rowOff>
    </xdr:from>
    <xdr:to>
      <xdr:col>12</xdr:col>
      <xdr:colOff>1765300</xdr:colOff>
      <xdr:row>182</xdr:row>
      <xdr:rowOff>685800</xdr:rowOff>
    </xdr:to>
    <xdr:pic>
      <xdr:nvPicPr>
        <xdr:cNvPr id="227" name="Obraz 226">
          <a:extLst>
            <a:ext uri="{FF2B5EF4-FFF2-40B4-BE49-F238E27FC236}">
              <a16:creationId xmlns:a16="http://schemas.microsoft.com/office/drawing/2014/main" id="{CC25402F-A6E3-4EEB-8181-265188E010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26100" y="124206000"/>
          <a:ext cx="1663700" cy="609600"/>
        </a:xfrm>
        <a:prstGeom prst="rect">
          <a:avLst/>
        </a:prstGeom>
      </xdr:spPr>
    </xdr:pic>
    <xdr:clientData/>
  </xdr:twoCellAnchor>
  <xdr:twoCellAnchor>
    <xdr:from>
      <xdr:col>12</xdr:col>
      <xdr:colOff>76200</xdr:colOff>
      <xdr:row>183</xdr:row>
      <xdr:rowOff>63500</xdr:rowOff>
    </xdr:from>
    <xdr:to>
      <xdr:col>12</xdr:col>
      <xdr:colOff>1828800</xdr:colOff>
      <xdr:row>183</xdr:row>
      <xdr:rowOff>698500</xdr:rowOff>
    </xdr:to>
    <xdr:pic>
      <xdr:nvPicPr>
        <xdr:cNvPr id="229" name="Obraz 228">
          <a:extLst>
            <a:ext uri="{FF2B5EF4-FFF2-40B4-BE49-F238E27FC236}">
              <a16:creationId xmlns:a16="http://schemas.microsoft.com/office/drawing/2014/main" id="{3EA29646-48A1-4939-A44B-5AF180205A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00700" y="125717300"/>
          <a:ext cx="1752600" cy="635000"/>
        </a:xfrm>
        <a:prstGeom prst="rect">
          <a:avLst/>
        </a:prstGeom>
      </xdr:spPr>
    </xdr:pic>
    <xdr:clientData/>
  </xdr:twoCellAnchor>
  <xdr:twoCellAnchor>
    <xdr:from>
      <xdr:col>12</xdr:col>
      <xdr:colOff>76200</xdr:colOff>
      <xdr:row>184</xdr:row>
      <xdr:rowOff>63500</xdr:rowOff>
    </xdr:from>
    <xdr:to>
      <xdr:col>12</xdr:col>
      <xdr:colOff>1828800</xdr:colOff>
      <xdr:row>184</xdr:row>
      <xdr:rowOff>698500</xdr:rowOff>
    </xdr:to>
    <xdr:pic>
      <xdr:nvPicPr>
        <xdr:cNvPr id="230" name="Obraz 229">
          <a:extLst>
            <a:ext uri="{FF2B5EF4-FFF2-40B4-BE49-F238E27FC236}">
              <a16:creationId xmlns:a16="http://schemas.microsoft.com/office/drawing/2014/main" id="{E4C1607E-5170-4E89-9CFB-35A4ED9D6B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00700" y="125717300"/>
          <a:ext cx="1752600" cy="635000"/>
        </a:xfrm>
        <a:prstGeom prst="rect">
          <a:avLst/>
        </a:prstGeom>
      </xdr:spPr>
    </xdr:pic>
    <xdr:clientData/>
  </xdr:twoCellAnchor>
  <xdr:twoCellAnchor>
    <xdr:from>
      <xdr:col>12</xdr:col>
      <xdr:colOff>76200</xdr:colOff>
      <xdr:row>185</xdr:row>
      <xdr:rowOff>63500</xdr:rowOff>
    </xdr:from>
    <xdr:to>
      <xdr:col>12</xdr:col>
      <xdr:colOff>1828800</xdr:colOff>
      <xdr:row>185</xdr:row>
      <xdr:rowOff>698500</xdr:rowOff>
    </xdr:to>
    <xdr:pic>
      <xdr:nvPicPr>
        <xdr:cNvPr id="231" name="Obraz 230">
          <a:extLst>
            <a:ext uri="{FF2B5EF4-FFF2-40B4-BE49-F238E27FC236}">
              <a16:creationId xmlns:a16="http://schemas.microsoft.com/office/drawing/2014/main" id="{85AFD40F-E661-458D-8896-1CC71B73F5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00700" y="125717300"/>
          <a:ext cx="1752600" cy="635000"/>
        </a:xfrm>
        <a:prstGeom prst="rect">
          <a:avLst/>
        </a:prstGeom>
      </xdr:spPr>
    </xdr:pic>
    <xdr:clientData/>
  </xdr:twoCellAnchor>
  <xdr:twoCellAnchor>
    <xdr:from>
      <xdr:col>12</xdr:col>
      <xdr:colOff>76200</xdr:colOff>
      <xdr:row>186</xdr:row>
      <xdr:rowOff>63500</xdr:rowOff>
    </xdr:from>
    <xdr:to>
      <xdr:col>12</xdr:col>
      <xdr:colOff>1828800</xdr:colOff>
      <xdr:row>186</xdr:row>
      <xdr:rowOff>698500</xdr:rowOff>
    </xdr:to>
    <xdr:pic>
      <xdr:nvPicPr>
        <xdr:cNvPr id="232" name="Obraz 231">
          <a:extLst>
            <a:ext uri="{FF2B5EF4-FFF2-40B4-BE49-F238E27FC236}">
              <a16:creationId xmlns:a16="http://schemas.microsoft.com/office/drawing/2014/main" id="{AD707E90-9C04-4A69-8DF2-E5F39ACACF3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00700" y="125717300"/>
          <a:ext cx="1752600" cy="635000"/>
        </a:xfrm>
        <a:prstGeom prst="rect">
          <a:avLst/>
        </a:prstGeom>
      </xdr:spPr>
    </xdr:pic>
    <xdr:clientData/>
  </xdr:twoCellAnchor>
  <xdr:twoCellAnchor>
    <xdr:from>
      <xdr:col>12</xdr:col>
      <xdr:colOff>76200</xdr:colOff>
      <xdr:row>187</xdr:row>
      <xdr:rowOff>38100</xdr:rowOff>
    </xdr:from>
    <xdr:to>
      <xdr:col>12</xdr:col>
      <xdr:colOff>1790700</xdr:colOff>
      <xdr:row>187</xdr:row>
      <xdr:rowOff>736600</xdr:rowOff>
    </xdr:to>
    <xdr:pic>
      <xdr:nvPicPr>
        <xdr:cNvPr id="234" name="Obraz 233">
          <a:extLst>
            <a:ext uri="{FF2B5EF4-FFF2-40B4-BE49-F238E27FC236}">
              <a16:creationId xmlns:a16="http://schemas.microsoft.com/office/drawing/2014/main" id="{BFD7C7CA-E2E8-4CE9-9B06-AE9AD4BC09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00700" y="128739900"/>
          <a:ext cx="1714500" cy="698500"/>
        </a:xfrm>
        <a:prstGeom prst="rect">
          <a:avLst/>
        </a:prstGeom>
      </xdr:spPr>
    </xdr:pic>
    <xdr:clientData/>
  </xdr:twoCellAnchor>
  <xdr:twoCellAnchor>
    <xdr:from>
      <xdr:col>12</xdr:col>
      <xdr:colOff>76200</xdr:colOff>
      <xdr:row>189</xdr:row>
      <xdr:rowOff>38100</xdr:rowOff>
    </xdr:from>
    <xdr:to>
      <xdr:col>12</xdr:col>
      <xdr:colOff>1790700</xdr:colOff>
      <xdr:row>189</xdr:row>
      <xdr:rowOff>736600</xdr:rowOff>
    </xdr:to>
    <xdr:pic>
      <xdr:nvPicPr>
        <xdr:cNvPr id="235" name="Obraz 234">
          <a:extLst>
            <a:ext uri="{FF2B5EF4-FFF2-40B4-BE49-F238E27FC236}">
              <a16:creationId xmlns:a16="http://schemas.microsoft.com/office/drawing/2014/main" id="{E8EE5F1A-0E6A-4737-84E6-CEBCAD165C5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00700" y="128739900"/>
          <a:ext cx="1714500" cy="698500"/>
        </a:xfrm>
        <a:prstGeom prst="rect">
          <a:avLst/>
        </a:prstGeom>
      </xdr:spPr>
    </xdr:pic>
    <xdr:clientData/>
  </xdr:twoCellAnchor>
  <xdr:twoCellAnchor>
    <xdr:from>
      <xdr:col>12</xdr:col>
      <xdr:colOff>76200</xdr:colOff>
      <xdr:row>190</xdr:row>
      <xdr:rowOff>38100</xdr:rowOff>
    </xdr:from>
    <xdr:to>
      <xdr:col>12</xdr:col>
      <xdr:colOff>1790700</xdr:colOff>
      <xdr:row>190</xdr:row>
      <xdr:rowOff>736600</xdr:rowOff>
    </xdr:to>
    <xdr:pic>
      <xdr:nvPicPr>
        <xdr:cNvPr id="236" name="Obraz 235">
          <a:extLst>
            <a:ext uri="{FF2B5EF4-FFF2-40B4-BE49-F238E27FC236}">
              <a16:creationId xmlns:a16="http://schemas.microsoft.com/office/drawing/2014/main" id="{1DB09F51-6819-484D-8078-4B57938B2F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00700" y="128739900"/>
          <a:ext cx="1714500" cy="698500"/>
        </a:xfrm>
        <a:prstGeom prst="rect">
          <a:avLst/>
        </a:prstGeom>
      </xdr:spPr>
    </xdr:pic>
    <xdr:clientData/>
  </xdr:twoCellAnchor>
  <xdr:twoCellAnchor>
    <xdr:from>
      <xdr:col>12</xdr:col>
      <xdr:colOff>76200</xdr:colOff>
      <xdr:row>191</xdr:row>
      <xdr:rowOff>38100</xdr:rowOff>
    </xdr:from>
    <xdr:to>
      <xdr:col>12</xdr:col>
      <xdr:colOff>1790700</xdr:colOff>
      <xdr:row>191</xdr:row>
      <xdr:rowOff>736600</xdr:rowOff>
    </xdr:to>
    <xdr:pic>
      <xdr:nvPicPr>
        <xdr:cNvPr id="237" name="Obraz 236">
          <a:extLst>
            <a:ext uri="{FF2B5EF4-FFF2-40B4-BE49-F238E27FC236}">
              <a16:creationId xmlns:a16="http://schemas.microsoft.com/office/drawing/2014/main" id="{76C2D699-6D38-4A9E-8566-6D461CAD5B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00700" y="128739900"/>
          <a:ext cx="1714500" cy="698500"/>
        </a:xfrm>
        <a:prstGeom prst="rect">
          <a:avLst/>
        </a:prstGeom>
      </xdr:spPr>
    </xdr:pic>
    <xdr:clientData/>
  </xdr:twoCellAnchor>
  <xdr:twoCellAnchor>
    <xdr:from>
      <xdr:col>12</xdr:col>
      <xdr:colOff>101600</xdr:colOff>
      <xdr:row>193</xdr:row>
      <xdr:rowOff>50800</xdr:rowOff>
    </xdr:from>
    <xdr:to>
      <xdr:col>12</xdr:col>
      <xdr:colOff>1778000</xdr:colOff>
      <xdr:row>193</xdr:row>
      <xdr:rowOff>736600</xdr:rowOff>
    </xdr:to>
    <xdr:pic>
      <xdr:nvPicPr>
        <xdr:cNvPr id="239" name="Obraz 238">
          <a:extLst>
            <a:ext uri="{FF2B5EF4-FFF2-40B4-BE49-F238E27FC236}">
              <a16:creationId xmlns:a16="http://schemas.microsoft.com/office/drawing/2014/main" id="{E63DF219-47BE-4B68-B34B-BDED630D01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26100" y="131800600"/>
          <a:ext cx="1676400" cy="685800"/>
        </a:xfrm>
        <a:prstGeom prst="rect">
          <a:avLst/>
        </a:prstGeom>
      </xdr:spPr>
    </xdr:pic>
    <xdr:clientData/>
  </xdr:twoCellAnchor>
  <xdr:twoCellAnchor>
    <xdr:from>
      <xdr:col>12</xdr:col>
      <xdr:colOff>101600</xdr:colOff>
      <xdr:row>194</xdr:row>
      <xdr:rowOff>50800</xdr:rowOff>
    </xdr:from>
    <xdr:to>
      <xdr:col>12</xdr:col>
      <xdr:colOff>1778000</xdr:colOff>
      <xdr:row>194</xdr:row>
      <xdr:rowOff>736600</xdr:rowOff>
    </xdr:to>
    <xdr:pic>
      <xdr:nvPicPr>
        <xdr:cNvPr id="240" name="Obraz 239">
          <a:extLst>
            <a:ext uri="{FF2B5EF4-FFF2-40B4-BE49-F238E27FC236}">
              <a16:creationId xmlns:a16="http://schemas.microsoft.com/office/drawing/2014/main" id="{990288F8-441D-42E9-B829-A251E0AE64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26100" y="131800600"/>
          <a:ext cx="1676400" cy="685800"/>
        </a:xfrm>
        <a:prstGeom prst="rect">
          <a:avLst/>
        </a:prstGeom>
      </xdr:spPr>
    </xdr:pic>
    <xdr:clientData/>
  </xdr:twoCellAnchor>
  <xdr:twoCellAnchor>
    <xdr:from>
      <xdr:col>12</xdr:col>
      <xdr:colOff>101600</xdr:colOff>
      <xdr:row>195</xdr:row>
      <xdr:rowOff>50800</xdr:rowOff>
    </xdr:from>
    <xdr:to>
      <xdr:col>12</xdr:col>
      <xdr:colOff>1778000</xdr:colOff>
      <xdr:row>195</xdr:row>
      <xdr:rowOff>736600</xdr:rowOff>
    </xdr:to>
    <xdr:pic>
      <xdr:nvPicPr>
        <xdr:cNvPr id="241" name="Obraz 240">
          <a:extLst>
            <a:ext uri="{FF2B5EF4-FFF2-40B4-BE49-F238E27FC236}">
              <a16:creationId xmlns:a16="http://schemas.microsoft.com/office/drawing/2014/main" id="{357E6491-0878-45FD-BC72-41F1BB7A4BA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26100" y="131800600"/>
          <a:ext cx="1676400" cy="685800"/>
        </a:xfrm>
        <a:prstGeom prst="rect">
          <a:avLst/>
        </a:prstGeom>
      </xdr:spPr>
    </xdr:pic>
    <xdr:clientData/>
  </xdr:twoCellAnchor>
  <xdr:twoCellAnchor>
    <xdr:from>
      <xdr:col>12</xdr:col>
      <xdr:colOff>101600</xdr:colOff>
      <xdr:row>196</xdr:row>
      <xdr:rowOff>50800</xdr:rowOff>
    </xdr:from>
    <xdr:to>
      <xdr:col>12</xdr:col>
      <xdr:colOff>1778000</xdr:colOff>
      <xdr:row>196</xdr:row>
      <xdr:rowOff>736600</xdr:rowOff>
    </xdr:to>
    <xdr:pic>
      <xdr:nvPicPr>
        <xdr:cNvPr id="242" name="Obraz 241">
          <a:extLst>
            <a:ext uri="{FF2B5EF4-FFF2-40B4-BE49-F238E27FC236}">
              <a16:creationId xmlns:a16="http://schemas.microsoft.com/office/drawing/2014/main" id="{FDF7C10B-9A3F-42B5-BAB3-8825FCBC57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26100" y="131800600"/>
          <a:ext cx="1676400" cy="685800"/>
        </a:xfrm>
        <a:prstGeom prst="rect">
          <a:avLst/>
        </a:prstGeom>
      </xdr:spPr>
    </xdr:pic>
    <xdr:clientData/>
  </xdr:twoCellAnchor>
  <xdr:twoCellAnchor>
    <xdr:from>
      <xdr:col>12</xdr:col>
      <xdr:colOff>76200</xdr:colOff>
      <xdr:row>197</xdr:row>
      <xdr:rowOff>50800</xdr:rowOff>
    </xdr:from>
    <xdr:to>
      <xdr:col>12</xdr:col>
      <xdr:colOff>1765300</xdr:colOff>
      <xdr:row>197</xdr:row>
      <xdr:rowOff>736600</xdr:rowOff>
    </xdr:to>
    <xdr:pic>
      <xdr:nvPicPr>
        <xdr:cNvPr id="244" name="Obraz 243">
          <a:extLst>
            <a:ext uri="{FF2B5EF4-FFF2-40B4-BE49-F238E27FC236}">
              <a16:creationId xmlns:a16="http://schemas.microsoft.com/office/drawing/2014/main" id="{16E8905F-D55E-4BB2-94D5-0E0B048F5DB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00700" y="134848600"/>
          <a:ext cx="1689100" cy="685800"/>
        </a:xfrm>
        <a:prstGeom prst="rect">
          <a:avLst/>
        </a:prstGeom>
      </xdr:spPr>
    </xdr:pic>
    <xdr:clientData/>
  </xdr:twoCellAnchor>
  <xdr:twoCellAnchor>
    <xdr:from>
      <xdr:col>12</xdr:col>
      <xdr:colOff>76200</xdr:colOff>
      <xdr:row>198</xdr:row>
      <xdr:rowOff>50800</xdr:rowOff>
    </xdr:from>
    <xdr:to>
      <xdr:col>12</xdr:col>
      <xdr:colOff>1765300</xdr:colOff>
      <xdr:row>198</xdr:row>
      <xdr:rowOff>736600</xdr:rowOff>
    </xdr:to>
    <xdr:pic>
      <xdr:nvPicPr>
        <xdr:cNvPr id="245" name="Obraz 244">
          <a:extLst>
            <a:ext uri="{FF2B5EF4-FFF2-40B4-BE49-F238E27FC236}">
              <a16:creationId xmlns:a16="http://schemas.microsoft.com/office/drawing/2014/main" id="{6F7DEAD8-0308-4AB2-B906-4467165834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00700" y="134848600"/>
          <a:ext cx="1689100" cy="685800"/>
        </a:xfrm>
        <a:prstGeom prst="rect">
          <a:avLst/>
        </a:prstGeom>
      </xdr:spPr>
    </xdr:pic>
    <xdr:clientData/>
  </xdr:twoCellAnchor>
  <xdr:twoCellAnchor>
    <xdr:from>
      <xdr:col>12</xdr:col>
      <xdr:colOff>76200</xdr:colOff>
      <xdr:row>199</xdr:row>
      <xdr:rowOff>50800</xdr:rowOff>
    </xdr:from>
    <xdr:to>
      <xdr:col>12</xdr:col>
      <xdr:colOff>1765300</xdr:colOff>
      <xdr:row>199</xdr:row>
      <xdr:rowOff>736600</xdr:rowOff>
    </xdr:to>
    <xdr:pic>
      <xdr:nvPicPr>
        <xdr:cNvPr id="246" name="Obraz 245">
          <a:extLst>
            <a:ext uri="{FF2B5EF4-FFF2-40B4-BE49-F238E27FC236}">
              <a16:creationId xmlns:a16="http://schemas.microsoft.com/office/drawing/2014/main" id="{27DCE781-D924-4924-9002-EC9C322617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00700" y="134848600"/>
          <a:ext cx="1689100" cy="685800"/>
        </a:xfrm>
        <a:prstGeom prst="rect">
          <a:avLst/>
        </a:prstGeom>
      </xdr:spPr>
    </xdr:pic>
    <xdr:clientData/>
  </xdr:twoCellAnchor>
  <xdr:twoCellAnchor>
    <xdr:from>
      <xdr:col>12</xdr:col>
      <xdr:colOff>50800</xdr:colOff>
      <xdr:row>200</xdr:row>
      <xdr:rowOff>63500</xdr:rowOff>
    </xdr:from>
    <xdr:to>
      <xdr:col>12</xdr:col>
      <xdr:colOff>1866900</xdr:colOff>
      <xdr:row>200</xdr:row>
      <xdr:rowOff>723900</xdr:rowOff>
    </xdr:to>
    <xdr:pic>
      <xdr:nvPicPr>
        <xdr:cNvPr id="248" name="Obraz 247">
          <a:extLst>
            <a:ext uri="{FF2B5EF4-FFF2-40B4-BE49-F238E27FC236}">
              <a16:creationId xmlns:a16="http://schemas.microsoft.com/office/drawing/2014/main" id="{4A471401-2032-4F13-96FA-96117915669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275300" y="137147300"/>
          <a:ext cx="1816100" cy="660400"/>
        </a:xfrm>
        <a:prstGeom prst="rect">
          <a:avLst/>
        </a:prstGeom>
      </xdr:spPr>
    </xdr:pic>
    <xdr:clientData/>
  </xdr:twoCellAnchor>
  <xdr:twoCellAnchor>
    <xdr:from>
      <xdr:col>12</xdr:col>
      <xdr:colOff>88900</xdr:colOff>
      <xdr:row>201</xdr:row>
      <xdr:rowOff>76200</xdr:rowOff>
    </xdr:from>
    <xdr:to>
      <xdr:col>12</xdr:col>
      <xdr:colOff>1816100</xdr:colOff>
      <xdr:row>201</xdr:row>
      <xdr:rowOff>711200</xdr:rowOff>
    </xdr:to>
    <xdr:pic>
      <xdr:nvPicPr>
        <xdr:cNvPr id="250" name="Obraz 249">
          <a:extLst>
            <a:ext uri="{FF2B5EF4-FFF2-40B4-BE49-F238E27FC236}">
              <a16:creationId xmlns:a16="http://schemas.microsoft.com/office/drawing/2014/main" id="{6D8F0AB1-4A6F-4568-897A-1F55FAEBF0C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13400" y="137922000"/>
          <a:ext cx="1727200" cy="635000"/>
        </a:xfrm>
        <a:prstGeom prst="rect">
          <a:avLst/>
        </a:prstGeom>
      </xdr:spPr>
    </xdr:pic>
    <xdr:clientData/>
  </xdr:twoCellAnchor>
  <xdr:twoCellAnchor>
    <xdr:from>
      <xdr:col>12</xdr:col>
      <xdr:colOff>63500</xdr:colOff>
      <xdr:row>203</xdr:row>
      <xdr:rowOff>76200</xdr:rowOff>
    </xdr:from>
    <xdr:to>
      <xdr:col>12</xdr:col>
      <xdr:colOff>1841500</xdr:colOff>
      <xdr:row>203</xdr:row>
      <xdr:rowOff>711200</xdr:rowOff>
    </xdr:to>
    <xdr:pic>
      <xdr:nvPicPr>
        <xdr:cNvPr id="252" name="Obraz 251">
          <a:extLst>
            <a:ext uri="{FF2B5EF4-FFF2-40B4-BE49-F238E27FC236}">
              <a16:creationId xmlns:a16="http://schemas.microsoft.com/office/drawing/2014/main" id="{262D17C4-BD24-493B-B259-B8F6619BF7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288000" y="139446000"/>
          <a:ext cx="1778000" cy="635000"/>
        </a:xfrm>
        <a:prstGeom prst="rect">
          <a:avLst/>
        </a:prstGeom>
      </xdr:spPr>
    </xdr:pic>
    <xdr:clientData/>
  </xdr:twoCellAnchor>
  <xdr:twoCellAnchor>
    <xdr:from>
      <xdr:col>12</xdr:col>
      <xdr:colOff>88900</xdr:colOff>
      <xdr:row>202</xdr:row>
      <xdr:rowOff>76200</xdr:rowOff>
    </xdr:from>
    <xdr:to>
      <xdr:col>12</xdr:col>
      <xdr:colOff>1816100</xdr:colOff>
      <xdr:row>202</xdr:row>
      <xdr:rowOff>711200</xdr:rowOff>
    </xdr:to>
    <xdr:pic>
      <xdr:nvPicPr>
        <xdr:cNvPr id="253" name="Obraz 252">
          <a:extLst>
            <a:ext uri="{FF2B5EF4-FFF2-40B4-BE49-F238E27FC236}">
              <a16:creationId xmlns:a16="http://schemas.microsoft.com/office/drawing/2014/main" id="{17971542-90CE-4A0E-9EF7-F6139509F82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13400" y="137922000"/>
          <a:ext cx="1727200" cy="635000"/>
        </a:xfrm>
        <a:prstGeom prst="rect">
          <a:avLst/>
        </a:prstGeom>
      </xdr:spPr>
    </xdr:pic>
    <xdr:clientData/>
  </xdr:twoCellAnchor>
  <xdr:twoCellAnchor>
    <xdr:from>
      <xdr:col>12</xdr:col>
      <xdr:colOff>63500</xdr:colOff>
      <xdr:row>204</xdr:row>
      <xdr:rowOff>76200</xdr:rowOff>
    </xdr:from>
    <xdr:to>
      <xdr:col>12</xdr:col>
      <xdr:colOff>1841500</xdr:colOff>
      <xdr:row>204</xdr:row>
      <xdr:rowOff>711200</xdr:rowOff>
    </xdr:to>
    <xdr:pic>
      <xdr:nvPicPr>
        <xdr:cNvPr id="254" name="Obraz 253">
          <a:extLst>
            <a:ext uri="{FF2B5EF4-FFF2-40B4-BE49-F238E27FC236}">
              <a16:creationId xmlns:a16="http://schemas.microsoft.com/office/drawing/2014/main" id="{17CBF923-803D-453F-9F19-9811C4C63B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288000" y="139446000"/>
          <a:ext cx="1778000" cy="635000"/>
        </a:xfrm>
        <a:prstGeom prst="rect">
          <a:avLst/>
        </a:prstGeom>
      </xdr:spPr>
    </xdr:pic>
    <xdr:clientData/>
  </xdr:twoCellAnchor>
  <xdr:twoCellAnchor>
    <xdr:from>
      <xdr:col>12</xdr:col>
      <xdr:colOff>101600</xdr:colOff>
      <xdr:row>205</xdr:row>
      <xdr:rowOff>50800</xdr:rowOff>
    </xdr:from>
    <xdr:to>
      <xdr:col>12</xdr:col>
      <xdr:colOff>1803400</xdr:colOff>
      <xdr:row>205</xdr:row>
      <xdr:rowOff>698500</xdr:rowOff>
    </xdr:to>
    <xdr:pic>
      <xdr:nvPicPr>
        <xdr:cNvPr id="256" name="Obraz 255">
          <a:extLst>
            <a:ext uri="{FF2B5EF4-FFF2-40B4-BE49-F238E27FC236}">
              <a16:creationId xmlns:a16="http://schemas.microsoft.com/office/drawing/2014/main" id="{F64EA088-6EE2-440E-B69F-03A225D906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26100" y="140944600"/>
          <a:ext cx="1701800" cy="647700"/>
        </a:xfrm>
        <a:prstGeom prst="rect">
          <a:avLst/>
        </a:prstGeom>
      </xdr:spPr>
    </xdr:pic>
    <xdr:clientData/>
  </xdr:twoCellAnchor>
  <xdr:twoCellAnchor>
    <xdr:from>
      <xdr:col>12</xdr:col>
      <xdr:colOff>76200</xdr:colOff>
      <xdr:row>207</xdr:row>
      <xdr:rowOff>38100</xdr:rowOff>
    </xdr:from>
    <xdr:to>
      <xdr:col>12</xdr:col>
      <xdr:colOff>1828800</xdr:colOff>
      <xdr:row>207</xdr:row>
      <xdr:rowOff>736600</xdr:rowOff>
    </xdr:to>
    <xdr:pic>
      <xdr:nvPicPr>
        <xdr:cNvPr id="258" name="Obraz 257">
          <a:extLst>
            <a:ext uri="{FF2B5EF4-FFF2-40B4-BE49-F238E27FC236}">
              <a16:creationId xmlns:a16="http://schemas.microsoft.com/office/drawing/2014/main" id="{6E3D1475-676C-4867-A325-5D3BC47FD4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00700" y="142455900"/>
          <a:ext cx="1752600" cy="698500"/>
        </a:xfrm>
        <a:prstGeom prst="rect">
          <a:avLst/>
        </a:prstGeom>
      </xdr:spPr>
    </xdr:pic>
    <xdr:clientData/>
  </xdr:twoCellAnchor>
  <xdr:twoCellAnchor>
    <xdr:from>
      <xdr:col>12</xdr:col>
      <xdr:colOff>101600</xdr:colOff>
      <xdr:row>206</xdr:row>
      <xdr:rowOff>50800</xdr:rowOff>
    </xdr:from>
    <xdr:to>
      <xdr:col>12</xdr:col>
      <xdr:colOff>1803400</xdr:colOff>
      <xdr:row>206</xdr:row>
      <xdr:rowOff>698500</xdr:rowOff>
    </xdr:to>
    <xdr:pic>
      <xdr:nvPicPr>
        <xdr:cNvPr id="259" name="Obraz 258">
          <a:extLst>
            <a:ext uri="{FF2B5EF4-FFF2-40B4-BE49-F238E27FC236}">
              <a16:creationId xmlns:a16="http://schemas.microsoft.com/office/drawing/2014/main" id="{39BB5394-73BF-4483-8961-DE8FCE8D811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26100" y="140944600"/>
          <a:ext cx="1701800" cy="647700"/>
        </a:xfrm>
        <a:prstGeom prst="rect">
          <a:avLst/>
        </a:prstGeom>
      </xdr:spPr>
    </xdr:pic>
    <xdr:clientData/>
  </xdr:twoCellAnchor>
  <xdr:twoCellAnchor>
    <xdr:from>
      <xdr:col>12</xdr:col>
      <xdr:colOff>76200</xdr:colOff>
      <xdr:row>208</xdr:row>
      <xdr:rowOff>38100</xdr:rowOff>
    </xdr:from>
    <xdr:to>
      <xdr:col>12</xdr:col>
      <xdr:colOff>1828800</xdr:colOff>
      <xdr:row>208</xdr:row>
      <xdr:rowOff>736600</xdr:rowOff>
    </xdr:to>
    <xdr:pic>
      <xdr:nvPicPr>
        <xdr:cNvPr id="260" name="Obraz 259">
          <a:extLst>
            <a:ext uri="{FF2B5EF4-FFF2-40B4-BE49-F238E27FC236}">
              <a16:creationId xmlns:a16="http://schemas.microsoft.com/office/drawing/2014/main" id="{0354F22C-1F29-42DA-A9CC-DB7C4F5709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00700" y="142455900"/>
          <a:ext cx="1752600" cy="698500"/>
        </a:xfrm>
        <a:prstGeom prst="rect">
          <a:avLst/>
        </a:prstGeom>
      </xdr:spPr>
    </xdr:pic>
    <xdr:clientData/>
  </xdr:twoCellAnchor>
  <xdr:twoCellAnchor>
    <xdr:from>
      <xdr:col>12</xdr:col>
      <xdr:colOff>88900</xdr:colOff>
      <xdr:row>209</xdr:row>
      <xdr:rowOff>76200</xdr:rowOff>
    </xdr:from>
    <xdr:to>
      <xdr:col>12</xdr:col>
      <xdr:colOff>1765300</xdr:colOff>
      <xdr:row>209</xdr:row>
      <xdr:rowOff>685800</xdr:rowOff>
    </xdr:to>
    <xdr:pic>
      <xdr:nvPicPr>
        <xdr:cNvPr id="262" name="Obraz 261">
          <a:extLst>
            <a:ext uri="{FF2B5EF4-FFF2-40B4-BE49-F238E27FC236}">
              <a16:creationId xmlns:a16="http://schemas.microsoft.com/office/drawing/2014/main" id="{3F398BF4-1A40-4944-8AAF-33B5283DF8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13400" y="144018000"/>
          <a:ext cx="1676400" cy="609600"/>
        </a:xfrm>
        <a:prstGeom prst="rect">
          <a:avLst/>
        </a:prstGeom>
      </xdr:spPr>
    </xdr:pic>
    <xdr:clientData/>
  </xdr:twoCellAnchor>
  <xdr:twoCellAnchor>
    <xdr:from>
      <xdr:col>12</xdr:col>
      <xdr:colOff>88900</xdr:colOff>
      <xdr:row>210</xdr:row>
      <xdr:rowOff>76200</xdr:rowOff>
    </xdr:from>
    <xdr:to>
      <xdr:col>12</xdr:col>
      <xdr:colOff>1765300</xdr:colOff>
      <xdr:row>210</xdr:row>
      <xdr:rowOff>685800</xdr:rowOff>
    </xdr:to>
    <xdr:pic>
      <xdr:nvPicPr>
        <xdr:cNvPr id="263" name="Obraz 262">
          <a:extLst>
            <a:ext uri="{FF2B5EF4-FFF2-40B4-BE49-F238E27FC236}">
              <a16:creationId xmlns:a16="http://schemas.microsoft.com/office/drawing/2014/main" id="{2738B89A-9F24-4B02-9733-5C4E488EED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13400" y="144018000"/>
          <a:ext cx="1676400" cy="609600"/>
        </a:xfrm>
        <a:prstGeom prst="rect">
          <a:avLst/>
        </a:prstGeom>
      </xdr:spPr>
    </xdr:pic>
    <xdr:clientData/>
  </xdr:twoCellAnchor>
  <xdr:twoCellAnchor>
    <xdr:from>
      <xdr:col>12</xdr:col>
      <xdr:colOff>88900</xdr:colOff>
      <xdr:row>211</xdr:row>
      <xdr:rowOff>76200</xdr:rowOff>
    </xdr:from>
    <xdr:to>
      <xdr:col>12</xdr:col>
      <xdr:colOff>1765300</xdr:colOff>
      <xdr:row>211</xdr:row>
      <xdr:rowOff>685800</xdr:rowOff>
    </xdr:to>
    <xdr:pic>
      <xdr:nvPicPr>
        <xdr:cNvPr id="264" name="Obraz 263">
          <a:extLst>
            <a:ext uri="{FF2B5EF4-FFF2-40B4-BE49-F238E27FC236}">
              <a16:creationId xmlns:a16="http://schemas.microsoft.com/office/drawing/2014/main" id="{EEAFDA3F-B105-477E-BB28-EDD6A61171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13400" y="144018000"/>
          <a:ext cx="1676400" cy="609600"/>
        </a:xfrm>
        <a:prstGeom prst="rect">
          <a:avLst/>
        </a:prstGeom>
      </xdr:spPr>
    </xdr:pic>
    <xdr:clientData/>
  </xdr:twoCellAnchor>
  <xdr:twoCellAnchor>
    <xdr:from>
      <xdr:col>12</xdr:col>
      <xdr:colOff>88900</xdr:colOff>
      <xdr:row>212</xdr:row>
      <xdr:rowOff>76200</xdr:rowOff>
    </xdr:from>
    <xdr:to>
      <xdr:col>12</xdr:col>
      <xdr:colOff>1765300</xdr:colOff>
      <xdr:row>212</xdr:row>
      <xdr:rowOff>685800</xdr:rowOff>
    </xdr:to>
    <xdr:pic>
      <xdr:nvPicPr>
        <xdr:cNvPr id="265" name="Obraz 264">
          <a:extLst>
            <a:ext uri="{FF2B5EF4-FFF2-40B4-BE49-F238E27FC236}">
              <a16:creationId xmlns:a16="http://schemas.microsoft.com/office/drawing/2014/main" id="{8B6C4D04-A077-4A1E-ACD7-D81B5D86EB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13400" y="144018000"/>
          <a:ext cx="1676400" cy="609600"/>
        </a:xfrm>
        <a:prstGeom prst="rect">
          <a:avLst/>
        </a:prstGeom>
      </xdr:spPr>
    </xdr:pic>
    <xdr:clientData/>
  </xdr:twoCellAnchor>
  <xdr:twoCellAnchor>
    <xdr:from>
      <xdr:col>12</xdr:col>
      <xdr:colOff>88900</xdr:colOff>
      <xdr:row>213</xdr:row>
      <xdr:rowOff>76200</xdr:rowOff>
    </xdr:from>
    <xdr:to>
      <xdr:col>12</xdr:col>
      <xdr:colOff>1765300</xdr:colOff>
      <xdr:row>213</xdr:row>
      <xdr:rowOff>685800</xdr:rowOff>
    </xdr:to>
    <xdr:pic>
      <xdr:nvPicPr>
        <xdr:cNvPr id="266" name="Obraz 265">
          <a:extLst>
            <a:ext uri="{FF2B5EF4-FFF2-40B4-BE49-F238E27FC236}">
              <a16:creationId xmlns:a16="http://schemas.microsoft.com/office/drawing/2014/main" id="{6D0C8F40-5D52-4928-B398-D3F93DAE2A4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13400" y="146304000"/>
          <a:ext cx="1676400" cy="609600"/>
        </a:xfrm>
        <a:prstGeom prst="rect">
          <a:avLst/>
        </a:prstGeom>
      </xdr:spPr>
    </xdr:pic>
    <xdr:clientData/>
  </xdr:twoCellAnchor>
  <xdr:twoCellAnchor>
    <xdr:from>
      <xdr:col>12</xdr:col>
      <xdr:colOff>88900</xdr:colOff>
      <xdr:row>214</xdr:row>
      <xdr:rowOff>76200</xdr:rowOff>
    </xdr:from>
    <xdr:to>
      <xdr:col>12</xdr:col>
      <xdr:colOff>1765300</xdr:colOff>
      <xdr:row>214</xdr:row>
      <xdr:rowOff>685800</xdr:rowOff>
    </xdr:to>
    <xdr:pic>
      <xdr:nvPicPr>
        <xdr:cNvPr id="268" name="Obraz 267">
          <a:extLst>
            <a:ext uri="{FF2B5EF4-FFF2-40B4-BE49-F238E27FC236}">
              <a16:creationId xmlns:a16="http://schemas.microsoft.com/office/drawing/2014/main" id="{CA707558-3D9F-42CB-86DC-8947C295B0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13400" y="147066000"/>
          <a:ext cx="1676400" cy="609600"/>
        </a:xfrm>
        <a:prstGeom prst="rect">
          <a:avLst/>
        </a:prstGeom>
      </xdr:spPr>
    </xdr:pic>
    <xdr:clientData/>
  </xdr:twoCellAnchor>
  <xdr:twoCellAnchor>
    <xdr:from>
      <xdr:col>12</xdr:col>
      <xdr:colOff>76200</xdr:colOff>
      <xdr:row>215</xdr:row>
      <xdr:rowOff>38100</xdr:rowOff>
    </xdr:from>
    <xdr:to>
      <xdr:col>12</xdr:col>
      <xdr:colOff>1816100</xdr:colOff>
      <xdr:row>215</xdr:row>
      <xdr:rowOff>736600</xdr:rowOff>
    </xdr:to>
    <xdr:pic>
      <xdr:nvPicPr>
        <xdr:cNvPr id="270" name="Obraz 269">
          <a:extLst>
            <a:ext uri="{FF2B5EF4-FFF2-40B4-BE49-F238E27FC236}">
              <a16:creationId xmlns:a16="http://schemas.microsoft.com/office/drawing/2014/main" id="{7C1D9E6D-5605-4101-9A79-5C0FE330C1D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00700" y="148551900"/>
          <a:ext cx="1739900" cy="698500"/>
        </a:xfrm>
        <a:prstGeom prst="rect">
          <a:avLst/>
        </a:prstGeom>
      </xdr:spPr>
    </xdr:pic>
    <xdr:clientData/>
  </xdr:twoCellAnchor>
  <xdr:twoCellAnchor>
    <xdr:from>
      <xdr:col>12</xdr:col>
      <xdr:colOff>76200</xdr:colOff>
      <xdr:row>216</xdr:row>
      <xdr:rowOff>38100</xdr:rowOff>
    </xdr:from>
    <xdr:to>
      <xdr:col>12</xdr:col>
      <xdr:colOff>1816100</xdr:colOff>
      <xdr:row>216</xdr:row>
      <xdr:rowOff>736600</xdr:rowOff>
    </xdr:to>
    <xdr:pic>
      <xdr:nvPicPr>
        <xdr:cNvPr id="272" name="Obraz 271">
          <a:extLst>
            <a:ext uri="{FF2B5EF4-FFF2-40B4-BE49-F238E27FC236}">
              <a16:creationId xmlns:a16="http://schemas.microsoft.com/office/drawing/2014/main" id="{7DBABC39-ACBB-44FE-AAE7-035E3F1982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00700" y="148551900"/>
          <a:ext cx="1739900" cy="698500"/>
        </a:xfrm>
        <a:prstGeom prst="rect">
          <a:avLst/>
        </a:prstGeom>
      </xdr:spPr>
    </xdr:pic>
    <xdr:clientData/>
  </xdr:twoCellAnchor>
  <xdr:twoCellAnchor>
    <xdr:from>
      <xdr:col>12</xdr:col>
      <xdr:colOff>127000</xdr:colOff>
      <xdr:row>217</xdr:row>
      <xdr:rowOff>177800</xdr:rowOff>
    </xdr:from>
    <xdr:to>
      <xdr:col>12</xdr:col>
      <xdr:colOff>1739900</xdr:colOff>
      <xdr:row>217</xdr:row>
      <xdr:rowOff>584200</xdr:rowOff>
    </xdr:to>
    <xdr:pic>
      <xdr:nvPicPr>
        <xdr:cNvPr id="274" name="Obraz 273">
          <a:extLst>
            <a:ext uri="{FF2B5EF4-FFF2-40B4-BE49-F238E27FC236}">
              <a16:creationId xmlns:a16="http://schemas.microsoft.com/office/drawing/2014/main" id="{C1A1F406-B524-45A5-A693-E287D89E6C3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51500" y="150215600"/>
          <a:ext cx="1612900" cy="406400"/>
        </a:xfrm>
        <a:prstGeom prst="rect">
          <a:avLst/>
        </a:prstGeom>
      </xdr:spPr>
    </xdr:pic>
    <xdr:clientData/>
  </xdr:twoCellAnchor>
  <xdr:twoCellAnchor>
    <xdr:from>
      <xdr:col>12</xdr:col>
      <xdr:colOff>317500</xdr:colOff>
      <xdr:row>218</xdr:row>
      <xdr:rowOff>101600</xdr:rowOff>
    </xdr:from>
    <xdr:to>
      <xdr:col>12</xdr:col>
      <xdr:colOff>1498600</xdr:colOff>
      <xdr:row>218</xdr:row>
      <xdr:rowOff>685800</xdr:rowOff>
    </xdr:to>
    <xdr:pic>
      <xdr:nvPicPr>
        <xdr:cNvPr id="276" name="Obraz 275">
          <a:extLst>
            <a:ext uri="{FF2B5EF4-FFF2-40B4-BE49-F238E27FC236}">
              <a16:creationId xmlns:a16="http://schemas.microsoft.com/office/drawing/2014/main" id="{CF6CF9C6-901E-472E-BBF8-45D4ECB849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42000" y="150901400"/>
          <a:ext cx="1181100" cy="584200"/>
        </a:xfrm>
        <a:prstGeom prst="rect">
          <a:avLst/>
        </a:prstGeom>
      </xdr:spPr>
    </xdr:pic>
    <xdr:clientData/>
  </xdr:twoCellAnchor>
  <xdr:twoCellAnchor>
    <xdr:from>
      <xdr:col>12</xdr:col>
      <xdr:colOff>266700</xdr:colOff>
      <xdr:row>220</xdr:row>
      <xdr:rowOff>50800</xdr:rowOff>
    </xdr:from>
    <xdr:to>
      <xdr:col>12</xdr:col>
      <xdr:colOff>1549400</xdr:colOff>
      <xdr:row>220</xdr:row>
      <xdr:rowOff>736600</xdr:rowOff>
    </xdr:to>
    <xdr:pic>
      <xdr:nvPicPr>
        <xdr:cNvPr id="278" name="Obraz 277">
          <a:extLst>
            <a:ext uri="{FF2B5EF4-FFF2-40B4-BE49-F238E27FC236}">
              <a16:creationId xmlns:a16="http://schemas.microsoft.com/office/drawing/2014/main" id="{BCEA6BB6-7324-4DD6-B547-9610C836C7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91200" y="151612600"/>
          <a:ext cx="1282700" cy="685800"/>
        </a:xfrm>
        <a:prstGeom prst="rect">
          <a:avLst/>
        </a:prstGeom>
      </xdr:spPr>
    </xdr:pic>
    <xdr:clientData/>
  </xdr:twoCellAnchor>
  <xdr:twoCellAnchor>
    <xdr:from>
      <xdr:col>12</xdr:col>
      <xdr:colOff>266700</xdr:colOff>
      <xdr:row>221</xdr:row>
      <xdr:rowOff>50800</xdr:rowOff>
    </xdr:from>
    <xdr:to>
      <xdr:col>12</xdr:col>
      <xdr:colOff>1549400</xdr:colOff>
      <xdr:row>221</xdr:row>
      <xdr:rowOff>736600</xdr:rowOff>
    </xdr:to>
    <xdr:pic>
      <xdr:nvPicPr>
        <xdr:cNvPr id="279" name="Obraz 278">
          <a:extLst>
            <a:ext uri="{FF2B5EF4-FFF2-40B4-BE49-F238E27FC236}">
              <a16:creationId xmlns:a16="http://schemas.microsoft.com/office/drawing/2014/main" id="{CB0E6C38-C5B6-420B-9994-05E47CF1AF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91200" y="151612600"/>
          <a:ext cx="1282700" cy="685800"/>
        </a:xfrm>
        <a:prstGeom prst="rect">
          <a:avLst/>
        </a:prstGeom>
      </xdr:spPr>
    </xdr:pic>
    <xdr:clientData/>
  </xdr:twoCellAnchor>
  <xdr:twoCellAnchor>
    <xdr:from>
      <xdr:col>12</xdr:col>
      <xdr:colOff>266700</xdr:colOff>
      <xdr:row>222</xdr:row>
      <xdr:rowOff>50800</xdr:rowOff>
    </xdr:from>
    <xdr:to>
      <xdr:col>12</xdr:col>
      <xdr:colOff>1549400</xdr:colOff>
      <xdr:row>222</xdr:row>
      <xdr:rowOff>736600</xdr:rowOff>
    </xdr:to>
    <xdr:pic>
      <xdr:nvPicPr>
        <xdr:cNvPr id="280" name="Obraz 279">
          <a:extLst>
            <a:ext uri="{FF2B5EF4-FFF2-40B4-BE49-F238E27FC236}">
              <a16:creationId xmlns:a16="http://schemas.microsoft.com/office/drawing/2014/main" id="{9C877BD1-0C32-414B-B045-1482E499CA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91200" y="151612600"/>
          <a:ext cx="1282700" cy="685800"/>
        </a:xfrm>
        <a:prstGeom prst="rect">
          <a:avLst/>
        </a:prstGeom>
      </xdr:spPr>
    </xdr:pic>
    <xdr:clientData/>
  </xdr:twoCellAnchor>
  <xdr:twoCellAnchor>
    <xdr:from>
      <xdr:col>12</xdr:col>
      <xdr:colOff>266700</xdr:colOff>
      <xdr:row>223</xdr:row>
      <xdr:rowOff>50800</xdr:rowOff>
    </xdr:from>
    <xdr:to>
      <xdr:col>12</xdr:col>
      <xdr:colOff>1549400</xdr:colOff>
      <xdr:row>223</xdr:row>
      <xdr:rowOff>736600</xdr:rowOff>
    </xdr:to>
    <xdr:pic>
      <xdr:nvPicPr>
        <xdr:cNvPr id="281" name="Obraz 280">
          <a:extLst>
            <a:ext uri="{FF2B5EF4-FFF2-40B4-BE49-F238E27FC236}">
              <a16:creationId xmlns:a16="http://schemas.microsoft.com/office/drawing/2014/main" id="{90BF98F3-266B-4AE2-BFDA-0854B0CA584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91200" y="151612600"/>
          <a:ext cx="1282700" cy="685800"/>
        </a:xfrm>
        <a:prstGeom prst="rect">
          <a:avLst/>
        </a:prstGeom>
      </xdr:spPr>
    </xdr:pic>
    <xdr:clientData/>
  </xdr:twoCellAnchor>
  <xdr:twoCellAnchor>
    <xdr:from>
      <xdr:col>12</xdr:col>
      <xdr:colOff>266700</xdr:colOff>
      <xdr:row>224</xdr:row>
      <xdr:rowOff>50800</xdr:rowOff>
    </xdr:from>
    <xdr:to>
      <xdr:col>12</xdr:col>
      <xdr:colOff>1549400</xdr:colOff>
      <xdr:row>224</xdr:row>
      <xdr:rowOff>736600</xdr:rowOff>
    </xdr:to>
    <xdr:pic>
      <xdr:nvPicPr>
        <xdr:cNvPr id="284" name="Obraz 283">
          <a:extLst>
            <a:ext uri="{FF2B5EF4-FFF2-40B4-BE49-F238E27FC236}">
              <a16:creationId xmlns:a16="http://schemas.microsoft.com/office/drawing/2014/main" id="{61EBB097-D53C-4FA0-91F1-8F3BD08AC9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91200" y="153898600"/>
          <a:ext cx="1282700" cy="685800"/>
        </a:xfrm>
        <a:prstGeom prst="rect">
          <a:avLst/>
        </a:prstGeom>
      </xdr:spPr>
    </xdr:pic>
    <xdr:clientData/>
  </xdr:twoCellAnchor>
  <xdr:twoCellAnchor>
    <xdr:from>
      <xdr:col>12</xdr:col>
      <xdr:colOff>266700</xdr:colOff>
      <xdr:row>225</xdr:row>
      <xdr:rowOff>50800</xdr:rowOff>
    </xdr:from>
    <xdr:to>
      <xdr:col>12</xdr:col>
      <xdr:colOff>1549400</xdr:colOff>
      <xdr:row>225</xdr:row>
      <xdr:rowOff>736600</xdr:rowOff>
    </xdr:to>
    <xdr:pic>
      <xdr:nvPicPr>
        <xdr:cNvPr id="285" name="Obraz 284">
          <a:extLst>
            <a:ext uri="{FF2B5EF4-FFF2-40B4-BE49-F238E27FC236}">
              <a16:creationId xmlns:a16="http://schemas.microsoft.com/office/drawing/2014/main" id="{0628D4C6-7596-443E-BF96-00CCE1A2DF7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91200" y="153898600"/>
          <a:ext cx="1282700" cy="685800"/>
        </a:xfrm>
        <a:prstGeom prst="rect">
          <a:avLst/>
        </a:prstGeom>
      </xdr:spPr>
    </xdr:pic>
    <xdr:clientData/>
  </xdr:twoCellAnchor>
  <xdr:twoCellAnchor>
    <xdr:from>
      <xdr:col>12</xdr:col>
      <xdr:colOff>241300</xdr:colOff>
      <xdr:row>226</xdr:row>
      <xdr:rowOff>63500</xdr:rowOff>
    </xdr:from>
    <xdr:to>
      <xdr:col>12</xdr:col>
      <xdr:colOff>1574800</xdr:colOff>
      <xdr:row>226</xdr:row>
      <xdr:rowOff>723900</xdr:rowOff>
    </xdr:to>
    <xdr:pic>
      <xdr:nvPicPr>
        <xdr:cNvPr id="287" name="Obraz 286">
          <a:extLst>
            <a:ext uri="{FF2B5EF4-FFF2-40B4-BE49-F238E27FC236}">
              <a16:creationId xmlns:a16="http://schemas.microsoft.com/office/drawing/2014/main" id="{ADB5856F-639E-44C6-A9B0-D87966E6B15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65800" y="156197300"/>
          <a:ext cx="1333500" cy="660400"/>
        </a:xfrm>
        <a:prstGeom prst="rect">
          <a:avLst/>
        </a:prstGeom>
      </xdr:spPr>
    </xdr:pic>
    <xdr:clientData/>
  </xdr:twoCellAnchor>
  <xdr:twoCellAnchor>
    <xdr:from>
      <xdr:col>12</xdr:col>
      <xdr:colOff>241300</xdr:colOff>
      <xdr:row>227</xdr:row>
      <xdr:rowOff>63500</xdr:rowOff>
    </xdr:from>
    <xdr:to>
      <xdr:col>12</xdr:col>
      <xdr:colOff>1574800</xdr:colOff>
      <xdr:row>227</xdr:row>
      <xdr:rowOff>723900</xdr:rowOff>
    </xdr:to>
    <xdr:pic>
      <xdr:nvPicPr>
        <xdr:cNvPr id="288" name="Obraz 287">
          <a:extLst>
            <a:ext uri="{FF2B5EF4-FFF2-40B4-BE49-F238E27FC236}">
              <a16:creationId xmlns:a16="http://schemas.microsoft.com/office/drawing/2014/main" id="{8BF47858-27A2-40ED-B993-198B2A3328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65800" y="156197300"/>
          <a:ext cx="1333500" cy="660400"/>
        </a:xfrm>
        <a:prstGeom prst="rect">
          <a:avLst/>
        </a:prstGeom>
      </xdr:spPr>
    </xdr:pic>
    <xdr:clientData/>
  </xdr:twoCellAnchor>
  <xdr:twoCellAnchor>
    <xdr:from>
      <xdr:col>12</xdr:col>
      <xdr:colOff>241300</xdr:colOff>
      <xdr:row>228</xdr:row>
      <xdr:rowOff>63500</xdr:rowOff>
    </xdr:from>
    <xdr:to>
      <xdr:col>12</xdr:col>
      <xdr:colOff>1574800</xdr:colOff>
      <xdr:row>228</xdr:row>
      <xdr:rowOff>723900</xdr:rowOff>
    </xdr:to>
    <xdr:pic>
      <xdr:nvPicPr>
        <xdr:cNvPr id="289" name="Obraz 288">
          <a:extLst>
            <a:ext uri="{FF2B5EF4-FFF2-40B4-BE49-F238E27FC236}">
              <a16:creationId xmlns:a16="http://schemas.microsoft.com/office/drawing/2014/main" id="{E96E6B7D-162D-459D-ADC5-BED073E750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65800" y="156197300"/>
          <a:ext cx="1333500" cy="660400"/>
        </a:xfrm>
        <a:prstGeom prst="rect">
          <a:avLst/>
        </a:prstGeom>
      </xdr:spPr>
    </xdr:pic>
    <xdr:clientData/>
  </xdr:twoCellAnchor>
  <xdr:twoCellAnchor>
    <xdr:from>
      <xdr:col>12</xdr:col>
      <xdr:colOff>241300</xdr:colOff>
      <xdr:row>229</xdr:row>
      <xdr:rowOff>63500</xdr:rowOff>
    </xdr:from>
    <xdr:to>
      <xdr:col>12</xdr:col>
      <xdr:colOff>1574800</xdr:colOff>
      <xdr:row>229</xdr:row>
      <xdr:rowOff>723900</xdr:rowOff>
    </xdr:to>
    <xdr:pic>
      <xdr:nvPicPr>
        <xdr:cNvPr id="290" name="Obraz 289">
          <a:extLst>
            <a:ext uri="{FF2B5EF4-FFF2-40B4-BE49-F238E27FC236}">
              <a16:creationId xmlns:a16="http://schemas.microsoft.com/office/drawing/2014/main" id="{650FF918-7A84-4121-9222-50FFC8E328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65800" y="156197300"/>
          <a:ext cx="1333500" cy="660400"/>
        </a:xfrm>
        <a:prstGeom prst="rect">
          <a:avLst/>
        </a:prstGeom>
      </xdr:spPr>
    </xdr:pic>
    <xdr:clientData/>
  </xdr:twoCellAnchor>
  <xdr:twoCellAnchor>
    <xdr:from>
      <xdr:col>12</xdr:col>
      <xdr:colOff>241300</xdr:colOff>
      <xdr:row>230</xdr:row>
      <xdr:rowOff>63500</xdr:rowOff>
    </xdr:from>
    <xdr:to>
      <xdr:col>12</xdr:col>
      <xdr:colOff>1574800</xdr:colOff>
      <xdr:row>230</xdr:row>
      <xdr:rowOff>723900</xdr:rowOff>
    </xdr:to>
    <xdr:pic>
      <xdr:nvPicPr>
        <xdr:cNvPr id="291" name="Obraz 290">
          <a:extLst>
            <a:ext uri="{FF2B5EF4-FFF2-40B4-BE49-F238E27FC236}">
              <a16:creationId xmlns:a16="http://schemas.microsoft.com/office/drawing/2014/main" id="{48D7E2D2-6C7A-4A5D-9BE2-03F3C7B4C3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65800" y="156197300"/>
          <a:ext cx="1333500" cy="660400"/>
        </a:xfrm>
        <a:prstGeom prst="rect">
          <a:avLst/>
        </a:prstGeom>
      </xdr:spPr>
    </xdr:pic>
    <xdr:clientData/>
  </xdr:twoCellAnchor>
  <xdr:twoCellAnchor>
    <xdr:from>
      <xdr:col>12</xdr:col>
      <xdr:colOff>241300</xdr:colOff>
      <xdr:row>231</xdr:row>
      <xdr:rowOff>63500</xdr:rowOff>
    </xdr:from>
    <xdr:to>
      <xdr:col>12</xdr:col>
      <xdr:colOff>1574800</xdr:colOff>
      <xdr:row>231</xdr:row>
      <xdr:rowOff>723900</xdr:rowOff>
    </xdr:to>
    <xdr:pic>
      <xdr:nvPicPr>
        <xdr:cNvPr id="292" name="Obraz 291">
          <a:extLst>
            <a:ext uri="{FF2B5EF4-FFF2-40B4-BE49-F238E27FC236}">
              <a16:creationId xmlns:a16="http://schemas.microsoft.com/office/drawing/2014/main" id="{6922E46B-F21E-45E6-851E-BE475250E5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65800" y="159245300"/>
          <a:ext cx="1333500" cy="660400"/>
        </a:xfrm>
        <a:prstGeom prst="rect">
          <a:avLst/>
        </a:prstGeom>
      </xdr:spPr>
    </xdr:pic>
    <xdr:clientData/>
  </xdr:twoCellAnchor>
  <xdr:twoCellAnchor>
    <xdr:from>
      <xdr:col>12</xdr:col>
      <xdr:colOff>241300</xdr:colOff>
      <xdr:row>232</xdr:row>
      <xdr:rowOff>76200</xdr:rowOff>
    </xdr:from>
    <xdr:to>
      <xdr:col>12</xdr:col>
      <xdr:colOff>1498600</xdr:colOff>
      <xdr:row>232</xdr:row>
      <xdr:rowOff>723900</xdr:rowOff>
    </xdr:to>
    <xdr:pic>
      <xdr:nvPicPr>
        <xdr:cNvPr id="294" name="Obraz 293">
          <a:extLst>
            <a:ext uri="{FF2B5EF4-FFF2-40B4-BE49-F238E27FC236}">
              <a16:creationId xmlns:a16="http://schemas.microsoft.com/office/drawing/2014/main" id="{A8588430-8801-4196-85AE-B6B75800812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65800" y="160782000"/>
          <a:ext cx="1257300" cy="647700"/>
        </a:xfrm>
        <a:prstGeom prst="rect">
          <a:avLst/>
        </a:prstGeom>
      </xdr:spPr>
    </xdr:pic>
    <xdr:clientData/>
  </xdr:twoCellAnchor>
  <xdr:twoCellAnchor>
    <xdr:from>
      <xdr:col>12</xdr:col>
      <xdr:colOff>241300</xdr:colOff>
      <xdr:row>233</xdr:row>
      <xdr:rowOff>76200</xdr:rowOff>
    </xdr:from>
    <xdr:to>
      <xdr:col>12</xdr:col>
      <xdr:colOff>1498600</xdr:colOff>
      <xdr:row>233</xdr:row>
      <xdr:rowOff>723900</xdr:rowOff>
    </xdr:to>
    <xdr:pic>
      <xdr:nvPicPr>
        <xdr:cNvPr id="295" name="Obraz 294">
          <a:extLst>
            <a:ext uri="{FF2B5EF4-FFF2-40B4-BE49-F238E27FC236}">
              <a16:creationId xmlns:a16="http://schemas.microsoft.com/office/drawing/2014/main" id="{8D3C5809-FFD7-4FE1-BE42-E294F52B84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65800" y="160782000"/>
          <a:ext cx="1257300" cy="647700"/>
        </a:xfrm>
        <a:prstGeom prst="rect">
          <a:avLst/>
        </a:prstGeom>
      </xdr:spPr>
    </xdr:pic>
    <xdr:clientData/>
  </xdr:twoCellAnchor>
  <xdr:twoCellAnchor>
    <xdr:from>
      <xdr:col>12</xdr:col>
      <xdr:colOff>304800</xdr:colOff>
      <xdr:row>234</xdr:row>
      <xdr:rowOff>63500</xdr:rowOff>
    </xdr:from>
    <xdr:to>
      <xdr:col>12</xdr:col>
      <xdr:colOff>1549400</xdr:colOff>
      <xdr:row>234</xdr:row>
      <xdr:rowOff>723900</xdr:rowOff>
    </xdr:to>
    <xdr:pic>
      <xdr:nvPicPr>
        <xdr:cNvPr id="297" name="Obraz 296">
          <a:extLst>
            <a:ext uri="{FF2B5EF4-FFF2-40B4-BE49-F238E27FC236}">
              <a16:creationId xmlns:a16="http://schemas.microsoft.com/office/drawing/2014/main" id="{61B382C1-5FFF-47FD-9300-EC8399ED2E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529300" y="162293300"/>
          <a:ext cx="1244600" cy="660400"/>
        </a:xfrm>
        <a:prstGeom prst="rect">
          <a:avLst/>
        </a:prstGeom>
      </xdr:spPr>
    </xdr:pic>
    <xdr:clientData/>
  </xdr:twoCellAnchor>
  <xdr:twoCellAnchor>
    <xdr:from>
      <xdr:col>12</xdr:col>
      <xdr:colOff>190500</xdr:colOff>
      <xdr:row>235</xdr:row>
      <xdr:rowOff>38100</xdr:rowOff>
    </xdr:from>
    <xdr:to>
      <xdr:col>12</xdr:col>
      <xdr:colOff>1752600</xdr:colOff>
      <xdr:row>235</xdr:row>
      <xdr:rowOff>736600</xdr:rowOff>
    </xdr:to>
    <xdr:pic>
      <xdr:nvPicPr>
        <xdr:cNvPr id="299" name="Obraz 298">
          <a:extLst>
            <a:ext uri="{FF2B5EF4-FFF2-40B4-BE49-F238E27FC236}">
              <a16:creationId xmlns:a16="http://schemas.microsoft.com/office/drawing/2014/main" id="{A8D6D158-0D17-41BC-95F9-C1690EFABA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15000" y="163029900"/>
          <a:ext cx="1562100" cy="698500"/>
        </a:xfrm>
        <a:prstGeom prst="rect">
          <a:avLst/>
        </a:prstGeom>
      </xdr:spPr>
    </xdr:pic>
    <xdr:clientData/>
  </xdr:twoCellAnchor>
  <xdr:twoCellAnchor>
    <xdr:from>
      <xdr:col>12</xdr:col>
      <xdr:colOff>203200</xdr:colOff>
      <xdr:row>236</xdr:row>
      <xdr:rowOff>50800</xdr:rowOff>
    </xdr:from>
    <xdr:to>
      <xdr:col>12</xdr:col>
      <xdr:colOff>1562100</xdr:colOff>
      <xdr:row>236</xdr:row>
      <xdr:rowOff>723900</xdr:rowOff>
    </xdr:to>
    <xdr:pic>
      <xdr:nvPicPr>
        <xdr:cNvPr id="301" name="Obraz 300">
          <a:extLst>
            <a:ext uri="{FF2B5EF4-FFF2-40B4-BE49-F238E27FC236}">
              <a16:creationId xmlns:a16="http://schemas.microsoft.com/office/drawing/2014/main" id="{4B39886A-AFF8-432F-9234-20CC958A44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27700" y="163804600"/>
          <a:ext cx="1358900" cy="673100"/>
        </a:xfrm>
        <a:prstGeom prst="rect">
          <a:avLst/>
        </a:prstGeom>
      </xdr:spPr>
    </xdr:pic>
    <xdr:clientData/>
  </xdr:twoCellAnchor>
  <xdr:twoCellAnchor>
    <xdr:from>
      <xdr:col>12</xdr:col>
      <xdr:colOff>203200</xdr:colOff>
      <xdr:row>237</xdr:row>
      <xdr:rowOff>50800</xdr:rowOff>
    </xdr:from>
    <xdr:to>
      <xdr:col>12</xdr:col>
      <xdr:colOff>1562100</xdr:colOff>
      <xdr:row>237</xdr:row>
      <xdr:rowOff>723900</xdr:rowOff>
    </xdr:to>
    <xdr:pic>
      <xdr:nvPicPr>
        <xdr:cNvPr id="302" name="Obraz 301">
          <a:extLst>
            <a:ext uri="{FF2B5EF4-FFF2-40B4-BE49-F238E27FC236}">
              <a16:creationId xmlns:a16="http://schemas.microsoft.com/office/drawing/2014/main" id="{70CE8433-F813-4D5B-933B-B877E33A15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27700" y="163804600"/>
          <a:ext cx="1358900" cy="673100"/>
        </a:xfrm>
        <a:prstGeom prst="rect">
          <a:avLst/>
        </a:prstGeom>
      </xdr:spPr>
    </xdr:pic>
    <xdr:clientData/>
  </xdr:twoCellAnchor>
  <xdr:twoCellAnchor>
    <xdr:from>
      <xdr:col>12</xdr:col>
      <xdr:colOff>203200</xdr:colOff>
      <xdr:row>238</xdr:row>
      <xdr:rowOff>50800</xdr:rowOff>
    </xdr:from>
    <xdr:to>
      <xdr:col>12</xdr:col>
      <xdr:colOff>1562100</xdr:colOff>
      <xdr:row>238</xdr:row>
      <xdr:rowOff>723900</xdr:rowOff>
    </xdr:to>
    <xdr:pic>
      <xdr:nvPicPr>
        <xdr:cNvPr id="303" name="Obraz 302">
          <a:extLst>
            <a:ext uri="{FF2B5EF4-FFF2-40B4-BE49-F238E27FC236}">
              <a16:creationId xmlns:a16="http://schemas.microsoft.com/office/drawing/2014/main" id="{48C4228E-306B-4E1F-91F4-F761889B7B9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27700" y="163804600"/>
          <a:ext cx="1358900" cy="673100"/>
        </a:xfrm>
        <a:prstGeom prst="rect">
          <a:avLst/>
        </a:prstGeom>
      </xdr:spPr>
    </xdr:pic>
    <xdr:clientData/>
  </xdr:twoCellAnchor>
  <xdr:twoCellAnchor>
    <xdr:from>
      <xdr:col>12</xdr:col>
      <xdr:colOff>203200</xdr:colOff>
      <xdr:row>239</xdr:row>
      <xdr:rowOff>50800</xdr:rowOff>
    </xdr:from>
    <xdr:to>
      <xdr:col>12</xdr:col>
      <xdr:colOff>1562100</xdr:colOff>
      <xdr:row>239</xdr:row>
      <xdr:rowOff>723900</xdr:rowOff>
    </xdr:to>
    <xdr:pic>
      <xdr:nvPicPr>
        <xdr:cNvPr id="304" name="Obraz 303">
          <a:extLst>
            <a:ext uri="{FF2B5EF4-FFF2-40B4-BE49-F238E27FC236}">
              <a16:creationId xmlns:a16="http://schemas.microsoft.com/office/drawing/2014/main" id="{D42659D0-332F-40A7-83FB-983049BC94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27700" y="163804600"/>
          <a:ext cx="1358900" cy="673100"/>
        </a:xfrm>
        <a:prstGeom prst="rect">
          <a:avLst/>
        </a:prstGeom>
      </xdr:spPr>
    </xdr:pic>
    <xdr:clientData/>
  </xdr:twoCellAnchor>
  <xdr:twoCellAnchor>
    <xdr:from>
      <xdr:col>12</xdr:col>
      <xdr:colOff>203200</xdr:colOff>
      <xdr:row>240</xdr:row>
      <xdr:rowOff>50800</xdr:rowOff>
    </xdr:from>
    <xdr:to>
      <xdr:col>12</xdr:col>
      <xdr:colOff>1562100</xdr:colOff>
      <xdr:row>240</xdr:row>
      <xdr:rowOff>723900</xdr:rowOff>
    </xdr:to>
    <xdr:pic>
      <xdr:nvPicPr>
        <xdr:cNvPr id="305" name="Obraz 304">
          <a:extLst>
            <a:ext uri="{FF2B5EF4-FFF2-40B4-BE49-F238E27FC236}">
              <a16:creationId xmlns:a16="http://schemas.microsoft.com/office/drawing/2014/main" id="{745825AA-87EC-4270-B197-AC10C839B8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27700" y="163804600"/>
          <a:ext cx="1358900" cy="673100"/>
        </a:xfrm>
        <a:prstGeom prst="rect">
          <a:avLst/>
        </a:prstGeom>
      </xdr:spPr>
    </xdr:pic>
    <xdr:clientData/>
  </xdr:twoCellAnchor>
  <xdr:twoCellAnchor>
    <xdr:from>
      <xdr:col>12</xdr:col>
      <xdr:colOff>508000</xdr:colOff>
      <xdr:row>140</xdr:row>
      <xdr:rowOff>63500</xdr:rowOff>
    </xdr:from>
    <xdr:to>
      <xdr:col>12</xdr:col>
      <xdr:colOff>1295400</xdr:colOff>
      <xdr:row>140</xdr:row>
      <xdr:rowOff>711200</xdr:rowOff>
    </xdr:to>
    <xdr:pic>
      <xdr:nvPicPr>
        <xdr:cNvPr id="307" name="Obraz 306">
          <a:extLst>
            <a:ext uri="{FF2B5EF4-FFF2-40B4-BE49-F238E27FC236}">
              <a16:creationId xmlns:a16="http://schemas.microsoft.com/office/drawing/2014/main" id="{FD5418CA-511F-4ECB-8A0D-1C0C330CD13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32500" y="167627300"/>
          <a:ext cx="787400" cy="647700"/>
        </a:xfrm>
        <a:prstGeom prst="rect">
          <a:avLst/>
        </a:prstGeom>
      </xdr:spPr>
    </xdr:pic>
    <xdr:clientData/>
  </xdr:twoCellAnchor>
  <xdr:twoCellAnchor>
    <xdr:from>
      <xdr:col>12</xdr:col>
      <xdr:colOff>508000</xdr:colOff>
      <xdr:row>141</xdr:row>
      <xdr:rowOff>63500</xdr:rowOff>
    </xdr:from>
    <xdr:to>
      <xdr:col>12</xdr:col>
      <xdr:colOff>1295400</xdr:colOff>
      <xdr:row>141</xdr:row>
      <xdr:rowOff>711200</xdr:rowOff>
    </xdr:to>
    <xdr:pic>
      <xdr:nvPicPr>
        <xdr:cNvPr id="308" name="Obraz 307">
          <a:extLst>
            <a:ext uri="{FF2B5EF4-FFF2-40B4-BE49-F238E27FC236}">
              <a16:creationId xmlns:a16="http://schemas.microsoft.com/office/drawing/2014/main" id="{B9918EAC-BC07-4E99-AD13-A5C8D8043E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32500" y="167627300"/>
          <a:ext cx="787400" cy="647700"/>
        </a:xfrm>
        <a:prstGeom prst="rect">
          <a:avLst/>
        </a:prstGeom>
      </xdr:spPr>
    </xdr:pic>
    <xdr:clientData/>
  </xdr:twoCellAnchor>
  <xdr:twoCellAnchor>
    <xdr:from>
      <xdr:col>12</xdr:col>
      <xdr:colOff>508000</xdr:colOff>
      <xdr:row>142</xdr:row>
      <xdr:rowOff>63500</xdr:rowOff>
    </xdr:from>
    <xdr:to>
      <xdr:col>12</xdr:col>
      <xdr:colOff>1295400</xdr:colOff>
      <xdr:row>142</xdr:row>
      <xdr:rowOff>711200</xdr:rowOff>
    </xdr:to>
    <xdr:pic>
      <xdr:nvPicPr>
        <xdr:cNvPr id="309" name="Obraz 308">
          <a:extLst>
            <a:ext uri="{FF2B5EF4-FFF2-40B4-BE49-F238E27FC236}">
              <a16:creationId xmlns:a16="http://schemas.microsoft.com/office/drawing/2014/main" id="{54C63A59-EF50-4081-939D-CF5EAB92B8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732500" y="167627300"/>
          <a:ext cx="787400" cy="647700"/>
        </a:xfrm>
        <a:prstGeom prst="rect">
          <a:avLst/>
        </a:prstGeom>
      </xdr:spPr>
    </xdr:pic>
    <xdr:clientData/>
  </xdr:twoCellAnchor>
  <xdr:twoCellAnchor>
    <xdr:from>
      <xdr:col>12</xdr:col>
      <xdr:colOff>38100</xdr:colOff>
      <xdr:row>172</xdr:row>
      <xdr:rowOff>127000</xdr:rowOff>
    </xdr:from>
    <xdr:to>
      <xdr:col>12</xdr:col>
      <xdr:colOff>1854200</xdr:colOff>
      <xdr:row>172</xdr:row>
      <xdr:rowOff>698500</xdr:rowOff>
    </xdr:to>
    <xdr:pic>
      <xdr:nvPicPr>
        <xdr:cNvPr id="311" name="Obraz 310">
          <a:extLst>
            <a:ext uri="{FF2B5EF4-FFF2-40B4-BE49-F238E27FC236}">
              <a16:creationId xmlns:a16="http://schemas.microsoft.com/office/drawing/2014/main" id="{28B0C7E3-F45A-45DC-B717-3699E24F38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262600" y="169976800"/>
          <a:ext cx="1816100" cy="571500"/>
        </a:xfrm>
        <a:prstGeom prst="rect">
          <a:avLst/>
        </a:prstGeom>
      </xdr:spPr>
    </xdr:pic>
    <xdr:clientData/>
  </xdr:twoCellAnchor>
  <xdr:twoCellAnchor>
    <xdr:from>
      <xdr:col>12</xdr:col>
      <xdr:colOff>88900</xdr:colOff>
      <xdr:row>188</xdr:row>
      <xdr:rowOff>63500</xdr:rowOff>
    </xdr:from>
    <xdr:to>
      <xdr:col>12</xdr:col>
      <xdr:colOff>1828800</xdr:colOff>
      <xdr:row>188</xdr:row>
      <xdr:rowOff>711200</xdr:rowOff>
    </xdr:to>
    <xdr:pic>
      <xdr:nvPicPr>
        <xdr:cNvPr id="313" name="Obraz 312">
          <a:extLst>
            <a:ext uri="{FF2B5EF4-FFF2-40B4-BE49-F238E27FC236}">
              <a16:creationId xmlns:a16="http://schemas.microsoft.com/office/drawing/2014/main" id="{F8CC6100-2AD1-4D12-97CD-5F81E0C179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13400" y="170675300"/>
          <a:ext cx="1739900" cy="647700"/>
        </a:xfrm>
        <a:prstGeom prst="rect">
          <a:avLst/>
        </a:prstGeom>
      </xdr:spPr>
    </xdr:pic>
    <xdr:clientData/>
  </xdr:twoCellAnchor>
  <xdr:twoCellAnchor>
    <xdr:from>
      <xdr:col>12</xdr:col>
      <xdr:colOff>88900</xdr:colOff>
      <xdr:row>192</xdr:row>
      <xdr:rowOff>63500</xdr:rowOff>
    </xdr:from>
    <xdr:to>
      <xdr:col>12</xdr:col>
      <xdr:colOff>1828800</xdr:colOff>
      <xdr:row>192</xdr:row>
      <xdr:rowOff>711200</xdr:rowOff>
    </xdr:to>
    <xdr:pic>
      <xdr:nvPicPr>
        <xdr:cNvPr id="314" name="Obraz 313">
          <a:extLst>
            <a:ext uri="{FF2B5EF4-FFF2-40B4-BE49-F238E27FC236}">
              <a16:creationId xmlns:a16="http://schemas.microsoft.com/office/drawing/2014/main" id="{1FDBA7E0-B873-497C-B221-BB3A107C7A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13400" y="170675300"/>
          <a:ext cx="1739900" cy="647700"/>
        </a:xfrm>
        <a:prstGeom prst="rect">
          <a:avLst/>
        </a:prstGeom>
      </xdr:spPr>
    </xdr:pic>
    <xdr:clientData/>
  </xdr:twoCellAnchor>
  <xdr:twoCellAnchor>
    <xdr:from>
      <xdr:col>12</xdr:col>
      <xdr:colOff>38100</xdr:colOff>
      <xdr:row>84</xdr:row>
      <xdr:rowOff>63500</xdr:rowOff>
    </xdr:from>
    <xdr:to>
      <xdr:col>12</xdr:col>
      <xdr:colOff>1854200</xdr:colOff>
      <xdr:row>84</xdr:row>
      <xdr:rowOff>1054100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4F74DB4A-B095-D71F-7D28-D37AC69E8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999200" y="173482000"/>
          <a:ext cx="1816100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4</xdr:col>
      <xdr:colOff>1293812</xdr:colOff>
      <xdr:row>0</xdr:row>
      <xdr:rowOff>1155700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2809B3CB-F56F-4F7C-BE35-0CC58269B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0" y="0"/>
          <a:ext cx="5446712" cy="1155700"/>
        </a:xfrm>
        <a:prstGeom prst="rect">
          <a:avLst/>
        </a:prstGeom>
      </xdr:spPr>
    </xdr:pic>
    <xdr:clientData/>
  </xdr:twoCellAnchor>
  <xdr:twoCellAnchor editAs="oneCell">
    <xdr:from>
      <xdr:col>9</xdr:col>
      <xdr:colOff>685800</xdr:colOff>
      <xdr:row>0</xdr:row>
      <xdr:rowOff>101600</xdr:rowOff>
    </xdr:from>
    <xdr:to>
      <xdr:col>13</xdr:col>
      <xdr:colOff>3453028</xdr:colOff>
      <xdr:row>0</xdr:row>
      <xdr:rowOff>864979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D1BABB3-C6B0-CDFC-E196-DDD4BFC53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>
          <a:off x="15201900" y="101600"/>
          <a:ext cx="7390028" cy="763379"/>
        </a:xfrm>
        <a:prstGeom prst="rect">
          <a:avLst/>
        </a:prstGeom>
      </xdr:spPr>
    </xdr:pic>
    <xdr:clientData/>
  </xdr:twoCellAnchor>
  <xdr:twoCellAnchor>
    <xdr:from>
      <xdr:col>12</xdr:col>
      <xdr:colOff>101600</xdr:colOff>
      <xdr:row>86</xdr:row>
      <xdr:rowOff>266700</xdr:rowOff>
    </xdr:from>
    <xdr:to>
      <xdr:col>12</xdr:col>
      <xdr:colOff>1790700</xdr:colOff>
      <xdr:row>86</xdr:row>
      <xdr:rowOff>571500</xdr:rowOff>
    </xdr:to>
    <xdr:pic>
      <xdr:nvPicPr>
        <xdr:cNvPr id="3" name="Obraz 152">
          <a:extLst>
            <a:ext uri="{FF2B5EF4-FFF2-40B4-BE49-F238E27FC236}">
              <a16:creationId xmlns:a16="http://schemas.microsoft.com/office/drawing/2014/main" id="{77E58BE2-1704-435F-A7FC-589324F5119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431000" y="176720500"/>
          <a:ext cx="1689100" cy="30480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85</xdr:row>
      <xdr:rowOff>114300</xdr:rowOff>
    </xdr:from>
    <xdr:to>
      <xdr:col>12</xdr:col>
      <xdr:colOff>1819057</xdr:colOff>
      <xdr:row>85</xdr:row>
      <xdr:rowOff>1019062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id="{72CBBB77-61BA-72C4-4B55-15AC61835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>
          <a:off x="19037300" y="174688500"/>
          <a:ext cx="1742857" cy="904762"/>
        </a:xfrm>
        <a:prstGeom prst="rect">
          <a:avLst/>
        </a:prstGeom>
      </xdr:spPr>
    </xdr:pic>
    <xdr:clientData/>
  </xdr:twoCellAnchor>
  <xdr:twoCellAnchor editAs="oneCell">
    <xdr:from>
      <xdr:col>12</xdr:col>
      <xdr:colOff>127000</xdr:colOff>
      <xdr:row>93</xdr:row>
      <xdr:rowOff>63500</xdr:rowOff>
    </xdr:from>
    <xdr:to>
      <xdr:col>12</xdr:col>
      <xdr:colOff>1955800</xdr:colOff>
      <xdr:row>93</xdr:row>
      <xdr:rowOff>769620</xdr:rowOff>
    </xdr:to>
    <xdr:pic>
      <xdr:nvPicPr>
        <xdr:cNvPr id="27" name="Obrázek 26">
          <a:extLst>
            <a:ext uri="{FF2B5EF4-FFF2-40B4-BE49-F238E27FC236}">
              <a16:creationId xmlns:a16="http://schemas.microsoft.com/office/drawing/2014/main" id="{7BCA90D0-3564-421B-8280-316EEADDC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88100" y="70878700"/>
          <a:ext cx="1828800" cy="706120"/>
        </a:xfrm>
        <a:prstGeom prst="rect">
          <a:avLst/>
        </a:prstGeom>
      </xdr:spPr>
    </xdr:pic>
    <xdr:clientData/>
  </xdr:twoCellAnchor>
  <xdr:twoCellAnchor editAs="oneCell">
    <xdr:from>
      <xdr:col>12</xdr:col>
      <xdr:colOff>139700</xdr:colOff>
      <xdr:row>92</xdr:row>
      <xdr:rowOff>38100</xdr:rowOff>
    </xdr:from>
    <xdr:to>
      <xdr:col>12</xdr:col>
      <xdr:colOff>1968500</xdr:colOff>
      <xdr:row>92</xdr:row>
      <xdr:rowOff>744220</xdr:rowOff>
    </xdr:to>
    <xdr:pic>
      <xdr:nvPicPr>
        <xdr:cNvPr id="29" name="Obrázek 28">
          <a:extLst>
            <a:ext uri="{FF2B5EF4-FFF2-40B4-BE49-F238E27FC236}">
              <a16:creationId xmlns:a16="http://schemas.microsoft.com/office/drawing/2014/main" id="{195786FA-486E-430B-9C0D-9451F5163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100800" y="70040500"/>
          <a:ext cx="1828800" cy="706120"/>
        </a:xfrm>
        <a:prstGeom prst="rect">
          <a:avLst/>
        </a:prstGeom>
      </xdr:spPr>
    </xdr:pic>
    <xdr:clientData/>
  </xdr:twoCellAnchor>
  <xdr:twoCellAnchor editAs="oneCell">
    <xdr:from>
      <xdr:col>12</xdr:col>
      <xdr:colOff>139700</xdr:colOff>
      <xdr:row>91</xdr:row>
      <xdr:rowOff>88900</xdr:rowOff>
    </xdr:from>
    <xdr:to>
      <xdr:col>12</xdr:col>
      <xdr:colOff>1968500</xdr:colOff>
      <xdr:row>91</xdr:row>
      <xdr:rowOff>795020</xdr:rowOff>
    </xdr:to>
    <xdr:pic>
      <xdr:nvPicPr>
        <xdr:cNvPr id="33" name="Obrázek 32">
          <a:extLst>
            <a:ext uri="{FF2B5EF4-FFF2-40B4-BE49-F238E27FC236}">
              <a16:creationId xmlns:a16="http://schemas.microsoft.com/office/drawing/2014/main" id="{38D34604-D78C-4E33-A678-83D7A24BA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100800" y="69278500"/>
          <a:ext cx="1828800" cy="706120"/>
        </a:xfrm>
        <a:prstGeom prst="rect">
          <a:avLst/>
        </a:prstGeom>
      </xdr:spPr>
    </xdr:pic>
    <xdr:clientData/>
  </xdr:twoCellAnchor>
  <xdr:twoCellAnchor editAs="oneCell">
    <xdr:from>
      <xdr:col>12</xdr:col>
      <xdr:colOff>228601</xdr:colOff>
      <xdr:row>88</xdr:row>
      <xdr:rowOff>25401</xdr:rowOff>
    </xdr:from>
    <xdr:to>
      <xdr:col>12</xdr:col>
      <xdr:colOff>1828801</xdr:colOff>
      <xdr:row>88</xdr:row>
      <xdr:rowOff>792843</xdr:rowOff>
    </xdr:to>
    <xdr:pic>
      <xdr:nvPicPr>
        <xdr:cNvPr id="36" name="Obrázek 35">
          <a:extLst>
            <a:ext uri="{FF2B5EF4-FFF2-40B4-BE49-F238E27FC236}">
              <a16:creationId xmlns:a16="http://schemas.microsoft.com/office/drawing/2014/main" id="{D9AC8D6C-AA50-4C6E-87F6-F31D72CFF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>
          <a:off x="19189701" y="66776601"/>
          <a:ext cx="1600200" cy="767442"/>
        </a:xfrm>
        <a:prstGeom prst="rect">
          <a:avLst/>
        </a:prstGeom>
      </xdr:spPr>
    </xdr:pic>
    <xdr:clientData/>
  </xdr:twoCellAnchor>
  <xdr:twoCellAnchor editAs="oneCell">
    <xdr:from>
      <xdr:col>12</xdr:col>
      <xdr:colOff>266701</xdr:colOff>
      <xdr:row>89</xdr:row>
      <xdr:rowOff>88900</xdr:rowOff>
    </xdr:from>
    <xdr:to>
      <xdr:col>12</xdr:col>
      <xdr:colOff>1841501</xdr:colOff>
      <xdr:row>89</xdr:row>
      <xdr:rowOff>844161</xdr:rowOff>
    </xdr:to>
    <xdr:pic>
      <xdr:nvPicPr>
        <xdr:cNvPr id="39" name="Obrázek 38">
          <a:extLst>
            <a:ext uri="{FF2B5EF4-FFF2-40B4-BE49-F238E27FC236}">
              <a16:creationId xmlns:a16="http://schemas.microsoft.com/office/drawing/2014/main" id="{6A539442-C479-49D2-9FDF-6316C2D67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>
          <a:off x="19227801" y="67652900"/>
          <a:ext cx="1574800" cy="755261"/>
        </a:xfrm>
        <a:prstGeom prst="rect">
          <a:avLst/>
        </a:prstGeom>
      </xdr:spPr>
    </xdr:pic>
    <xdr:clientData/>
  </xdr:twoCellAnchor>
  <xdr:twoCellAnchor editAs="oneCell">
    <xdr:from>
      <xdr:col>12</xdr:col>
      <xdr:colOff>266701</xdr:colOff>
      <xdr:row>90</xdr:row>
      <xdr:rowOff>25400</xdr:rowOff>
    </xdr:from>
    <xdr:to>
      <xdr:col>12</xdr:col>
      <xdr:colOff>1854201</xdr:colOff>
      <xdr:row>90</xdr:row>
      <xdr:rowOff>786751</xdr:rowOff>
    </xdr:to>
    <xdr:pic>
      <xdr:nvPicPr>
        <xdr:cNvPr id="41" name="Obrázek 40">
          <a:extLst>
            <a:ext uri="{FF2B5EF4-FFF2-40B4-BE49-F238E27FC236}">
              <a16:creationId xmlns:a16="http://schemas.microsoft.com/office/drawing/2014/main" id="{FD6A4C69-7A54-4210-A4E1-3008FABC6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>
          <a:off x="19227801" y="68402200"/>
          <a:ext cx="1587500" cy="761351"/>
        </a:xfrm>
        <a:prstGeom prst="rect">
          <a:avLst/>
        </a:prstGeom>
      </xdr:spPr>
    </xdr:pic>
    <xdr:clientData/>
  </xdr:twoCellAnchor>
  <xdr:twoCellAnchor>
    <xdr:from>
      <xdr:col>12</xdr:col>
      <xdr:colOff>139700</xdr:colOff>
      <xdr:row>121</xdr:row>
      <xdr:rowOff>12700</xdr:rowOff>
    </xdr:from>
    <xdr:to>
      <xdr:col>12</xdr:col>
      <xdr:colOff>1689100</xdr:colOff>
      <xdr:row>121</xdr:row>
      <xdr:rowOff>711200</xdr:rowOff>
    </xdr:to>
    <xdr:pic>
      <xdr:nvPicPr>
        <xdr:cNvPr id="46" name="Obraz 150">
          <a:extLst>
            <a:ext uri="{FF2B5EF4-FFF2-40B4-BE49-F238E27FC236}">
              <a16:creationId xmlns:a16="http://schemas.microsoft.com/office/drawing/2014/main" id="{4D06C70C-6B07-495B-AE96-1C0E4FD34E0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100800" y="93992700"/>
          <a:ext cx="1549400" cy="698500"/>
        </a:xfrm>
        <a:prstGeom prst="rect">
          <a:avLst/>
        </a:prstGeom>
      </xdr:spPr>
    </xdr:pic>
    <xdr:clientData/>
  </xdr:twoCellAnchor>
  <xdr:twoCellAnchor>
    <xdr:from>
      <xdr:col>12</xdr:col>
      <xdr:colOff>127000</xdr:colOff>
      <xdr:row>122</xdr:row>
      <xdr:rowOff>12700</xdr:rowOff>
    </xdr:from>
    <xdr:to>
      <xdr:col>12</xdr:col>
      <xdr:colOff>1676400</xdr:colOff>
      <xdr:row>122</xdr:row>
      <xdr:rowOff>711200</xdr:rowOff>
    </xdr:to>
    <xdr:pic>
      <xdr:nvPicPr>
        <xdr:cNvPr id="48" name="Obraz 150">
          <a:extLst>
            <a:ext uri="{FF2B5EF4-FFF2-40B4-BE49-F238E27FC236}">
              <a16:creationId xmlns:a16="http://schemas.microsoft.com/office/drawing/2014/main" id="{6A64BD1B-D620-448D-8ABF-9161339E799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88100" y="94754700"/>
          <a:ext cx="1549400" cy="698500"/>
        </a:xfrm>
        <a:prstGeom prst="rect">
          <a:avLst/>
        </a:prstGeom>
      </xdr:spPr>
    </xdr:pic>
    <xdr:clientData/>
  </xdr:twoCellAnchor>
  <xdr:twoCellAnchor>
    <xdr:from>
      <xdr:col>12</xdr:col>
      <xdr:colOff>127000</xdr:colOff>
      <xdr:row>123</xdr:row>
      <xdr:rowOff>12700</xdr:rowOff>
    </xdr:from>
    <xdr:to>
      <xdr:col>12</xdr:col>
      <xdr:colOff>1676400</xdr:colOff>
      <xdr:row>123</xdr:row>
      <xdr:rowOff>711200</xdr:rowOff>
    </xdr:to>
    <xdr:pic>
      <xdr:nvPicPr>
        <xdr:cNvPr id="50" name="Obraz 150">
          <a:extLst>
            <a:ext uri="{FF2B5EF4-FFF2-40B4-BE49-F238E27FC236}">
              <a16:creationId xmlns:a16="http://schemas.microsoft.com/office/drawing/2014/main" id="{0377A42B-A2CF-48E3-B895-F55D17381B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88100" y="95516700"/>
          <a:ext cx="1549400" cy="698500"/>
        </a:xfrm>
        <a:prstGeom prst="rect">
          <a:avLst/>
        </a:prstGeom>
      </xdr:spPr>
    </xdr:pic>
    <xdr:clientData/>
  </xdr:twoCellAnchor>
  <xdr:twoCellAnchor>
    <xdr:from>
      <xdr:col>12</xdr:col>
      <xdr:colOff>139700</xdr:colOff>
      <xdr:row>124</xdr:row>
      <xdr:rowOff>38100</xdr:rowOff>
    </xdr:from>
    <xdr:to>
      <xdr:col>12</xdr:col>
      <xdr:colOff>1689100</xdr:colOff>
      <xdr:row>124</xdr:row>
      <xdr:rowOff>736600</xdr:rowOff>
    </xdr:to>
    <xdr:pic>
      <xdr:nvPicPr>
        <xdr:cNvPr id="52" name="Obraz 150">
          <a:extLst>
            <a:ext uri="{FF2B5EF4-FFF2-40B4-BE49-F238E27FC236}">
              <a16:creationId xmlns:a16="http://schemas.microsoft.com/office/drawing/2014/main" id="{61ED210D-0434-4DD7-A674-55F3B5EE08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100800" y="96304100"/>
          <a:ext cx="1549400" cy="698500"/>
        </a:xfrm>
        <a:prstGeom prst="rect">
          <a:avLst/>
        </a:prstGeom>
      </xdr:spPr>
    </xdr:pic>
    <xdr:clientData/>
  </xdr:twoCellAnchor>
  <xdr:twoCellAnchor>
    <xdr:from>
      <xdr:col>12</xdr:col>
      <xdr:colOff>152400</xdr:colOff>
      <xdr:row>125</xdr:row>
      <xdr:rowOff>25400</xdr:rowOff>
    </xdr:from>
    <xdr:to>
      <xdr:col>12</xdr:col>
      <xdr:colOff>1701800</xdr:colOff>
      <xdr:row>125</xdr:row>
      <xdr:rowOff>723900</xdr:rowOff>
    </xdr:to>
    <xdr:pic>
      <xdr:nvPicPr>
        <xdr:cNvPr id="54" name="Obraz 150">
          <a:extLst>
            <a:ext uri="{FF2B5EF4-FFF2-40B4-BE49-F238E27FC236}">
              <a16:creationId xmlns:a16="http://schemas.microsoft.com/office/drawing/2014/main" id="{E937EC05-2460-42B8-9DA2-9F044A119F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113500" y="97053400"/>
          <a:ext cx="1549400" cy="698500"/>
        </a:xfrm>
        <a:prstGeom prst="rect">
          <a:avLst/>
        </a:prstGeom>
      </xdr:spPr>
    </xdr:pic>
    <xdr:clientData/>
  </xdr:twoCellAnchor>
  <xdr:twoCellAnchor>
    <xdr:from>
      <xdr:col>12</xdr:col>
      <xdr:colOff>101600</xdr:colOff>
      <xdr:row>126</xdr:row>
      <xdr:rowOff>38100</xdr:rowOff>
    </xdr:from>
    <xdr:to>
      <xdr:col>12</xdr:col>
      <xdr:colOff>1651000</xdr:colOff>
      <xdr:row>126</xdr:row>
      <xdr:rowOff>736600</xdr:rowOff>
    </xdr:to>
    <xdr:pic>
      <xdr:nvPicPr>
        <xdr:cNvPr id="57" name="Obraz 150">
          <a:extLst>
            <a:ext uri="{FF2B5EF4-FFF2-40B4-BE49-F238E27FC236}">
              <a16:creationId xmlns:a16="http://schemas.microsoft.com/office/drawing/2014/main" id="{A1557B87-E06C-472E-B6E2-1D10990398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62700" y="97828100"/>
          <a:ext cx="1549400" cy="698500"/>
        </a:xfrm>
        <a:prstGeom prst="rect">
          <a:avLst/>
        </a:prstGeom>
      </xdr:spPr>
    </xdr:pic>
    <xdr:clientData/>
  </xdr:twoCellAnchor>
  <xdr:twoCellAnchor editAs="oneCell">
    <xdr:from>
      <xdr:col>12</xdr:col>
      <xdr:colOff>203200</xdr:colOff>
      <xdr:row>87</xdr:row>
      <xdr:rowOff>190500</xdr:rowOff>
    </xdr:from>
    <xdr:to>
      <xdr:col>12</xdr:col>
      <xdr:colOff>1790700</xdr:colOff>
      <xdr:row>87</xdr:row>
      <xdr:rowOff>1052940</xdr:rowOff>
    </xdr:to>
    <xdr:pic>
      <xdr:nvPicPr>
        <xdr:cNvPr id="61" name="Obrázek 60">
          <a:extLst>
            <a:ext uri="{FF2B5EF4-FFF2-40B4-BE49-F238E27FC236}">
              <a16:creationId xmlns:a16="http://schemas.microsoft.com/office/drawing/2014/main" id="{1C366420-3DCC-5EBA-36F4-6F546580F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>
          <a:off x="19164300" y="69519800"/>
          <a:ext cx="1587500" cy="862440"/>
        </a:xfrm>
        <a:prstGeom prst="rect">
          <a:avLst/>
        </a:prstGeom>
      </xdr:spPr>
    </xdr:pic>
    <xdr:clientData/>
  </xdr:twoCellAnchor>
  <xdr:twoCellAnchor>
    <xdr:from>
      <xdr:col>12</xdr:col>
      <xdr:colOff>53975</xdr:colOff>
      <xdr:row>241</xdr:row>
      <xdr:rowOff>149225</xdr:rowOff>
    </xdr:from>
    <xdr:to>
      <xdr:col>12</xdr:col>
      <xdr:colOff>1854200</xdr:colOff>
      <xdr:row>241</xdr:row>
      <xdr:rowOff>698500</xdr:rowOff>
    </xdr:to>
    <xdr:pic>
      <xdr:nvPicPr>
        <xdr:cNvPr id="64" name="Obraz 413">
          <a:extLst>
            <a:ext uri="{FF2B5EF4-FFF2-40B4-BE49-F238E27FC236}">
              <a16:creationId xmlns:a16="http://schemas.microsoft.com/office/drawing/2014/main" id="{6BAF4B06-BB6E-4387-B540-B22ADF4CF4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789025" y="314950475"/>
          <a:ext cx="1800225" cy="549275"/>
        </a:xfrm>
        <a:prstGeom prst="rect">
          <a:avLst/>
        </a:prstGeom>
      </xdr:spPr>
    </xdr:pic>
    <xdr:clientData/>
  </xdr:twoCellAnchor>
  <xdr:twoCellAnchor>
    <xdr:from>
      <xdr:col>12</xdr:col>
      <xdr:colOff>41275</xdr:colOff>
      <xdr:row>242</xdr:row>
      <xdr:rowOff>174625</xdr:rowOff>
    </xdr:from>
    <xdr:to>
      <xdr:col>12</xdr:col>
      <xdr:colOff>1866900</xdr:colOff>
      <xdr:row>242</xdr:row>
      <xdr:rowOff>685800</xdr:rowOff>
    </xdr:to>
    <xdr:pic>
      <xdr:nvPicPr>
        <xdr:cNvPr id="66" name="Obraz 414">
          <a:extLst>
            <a:ext uri="{FF2B5EF4-FFF2-40B4-BE49-F238E27FC236}">
              <a16:creationId xmlns:a16="http://schemas.microsoft.com/office/drawing/2014/main" id="{E88D01CB-C806-4CAA-90F9-068571C892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776325" y="315737875"/>
          <a:ext cx="1825625" cy="511175"/>
        </a:xfrm>
        <a:prstGeom prst="rect">
          <a:avLst/>
        </a:prstGeom>
      </xdr:spPr>
    </xdr:pic>
    <xdr:clientData/>
  </xdr:twoCellAnchor>
  <xdr:twoCellAnchor>
    <xdr:from>
      <xdr:col>12</xdr:col>
      <xdr:colOff>79375</xdr:colOff>
      <xdr:row>243</xdr:row>
      <xdr:rowOff>79375</xdr:rowOff>
    </xdr:from>
    <xdr:to>
      <xdr:col>12</xdr:col>
      <xdr:colOff>1828800</xdr:colOff>
      <xdr:row>243</xdr:row>
      <xdr:rowOff>673100</xdr:rowOff>
    </xdr:to>
    <xdr:pic>
      <xdr:nvPicPr>
        <xdr:cNvPr id="76" name="Obraz 117">
          <a:extLst>
            <a:ext uri="{FF2B5EF4-FFF2-40B4-BE49-F238E27FC236}">
              <a16:creationId xmlns:a16="http://schemas.microsoft.com/office/drawing/2014/main" id="{472A978A-C462-40DA-8CC6-E16F5A649A0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14425" y="53600350"/>
          <a:ext cx="1749425" cy="593725"/>
        </a:xfrm>
        <a:prstGeom prst="rect">
          <a:avLst/>
        </a:prstGeom>
      </xdr:spPr>
    </xdr:pic>
    <xdr:clientData/>
  </xdr:twoCellAnchor>
  <xdr:twoCellAnchor>
    <xdr:from>
      <xdr:col>12</xdr:col>
      <xdr:colOff>180975</xdr:colOff>
      <xdr:row>244</xdr:row>
      <xdr:rowOff>50800</xdr:rowOff>
    </xdr:from>
    <xdr:to>
      <xdr:col>12</xdr:col>
      <xdr:colOff>1778000</xdr:colOff>
      <xdr:row>244</xdr:row>
      <xdr:rowOff>698500</xdr:rowOff>
    </xdr:to>
    <xdr:pic>
      <xdr:nvPicPr>
        <xdr:cNvPr id="78" name="Obraz 452">
          <a:extLst>
            <a:ext uri="{FF2B5EF4-FFF2-40B4-BE49-F238E27FC236}">
              <a16:creationId xmlns:a16="http://schemas.microsoft.com/office/drawing/2014/main" id="{58105325-F293-4339-8CA1-48748E1E13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16025" y="316347475"/>
          <a:ext cx="1597025" cy="647700"/>
        </a:xfrm>
        <a:prstGeom prst="rect">
          <a:avLst/>
        </a:prstGeom>
      </xdr:spPr>
    </xdr:pic>
    <xdr:clientData/>
  </xdr:twoCellAnchor>
  <xdr:twoCellAnchor>
    <xdr:from>
      <xdr:col>12</xdr:col>
      <xdr:colOff>155575</xdr:colOff>
      <xdr:row>245</xdr:row>
      <xdr:rowOff>50800</xdr:rowOff>
    </xdr:from>
    <xdr:to>
      <xdr:col>12</xdr:col>
      <xdr:colOff>1790700</xdr:colOff>
      <xdr:row>245</xdr:row>
      <xdr:rowOff>698500</xdr:rowOff>
    </xdr:to>
    <xdr:pic>
      <xdr:nvPicPr>
        <xdr:cNvPr id="84" name="Obraz 453">
          <a:extLst>
            <a:ext uri="{FF2B5EF4-FFF2-40B4-BE49-F238E27FC236}">
              <a16:creationId xmlns:a16="http://schemas.microsoft.com/office/drawing/2014/main" id="{6D822AA1-6F9E-4B94-8992-0D0C41558A1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90625" y="317109475"/>
          <a:ext cx="1635125" cy="647700"/>
        </a:xfrm>
        <a:prstGeom prst="rect">
          <a:avLst/>
        </a:prstGeom>
      </xdr:spPr>
    </xdr:pic>
    <xdr:clientData/>
  </xdr:twoCellAnchor>
  <xdr:twoCellAnchor>
    <xdr:from>
      <xdr:col>12</xdr:col>
      <xdr:colOff>117475</xdr:colOff>
      <xdr:row>246</xdr:row>
      <xdr:rowOff>76200</xdr:rowOff>
    </xdr:from>
    <xdr:to>
      <xdr:col>12</xdr:col>
      <xdr:colOff>1841500</xdr:colOff>
      <xdr:row>246</xdr:row>
      <xdr:rowOff>685800</xdr:rowOff>
    </xdr:to>
    <xdr:pic>
      <xdr:nvPicPr>
        <xdr:cNvPr id="86" name="Obraz 454">
          <a:extLst>
            <a:ext uri="{FF2B5EF4-FFF2-40B4-BE49-F238E27FC236}">
              <a16:creationId xmlns:a16="http://schemas.microsoft.com/office/drawing/2014/main" id="{40558809-9772-49E7-8CC6-C9D870FA1D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52525" y="317896875"/>
          <a:ext cx="1724025" cy="609600"/>
        </a:xfrm>
        <a:prstGeom prst="rect">
          <a:avLst/>
        </a:prstGeom>
      </xdr:spPr>
    </xdr:pic>
    <xdr:clientData/>
  </xdr:twoCellAnchor>
  <xdr:twoCellAnchor>
    <xdr:from>
      <xdr:col>12</xdr:col>
      <xdr:colOff>130175</xdr:colOff>
      <xdr:row>247</xdr:row>
      <xdr:rowOff>76200</xdr:rowOff>
    </xdr:from>
    <xdr:to>
      <xdr:col>12</xdr:col>
      <xdr:colOff>1790700</xdr:colOff>
      <xdr:row>247</xdr:row>
      <xdr:rowOff>711200</xdr:rowOff>
    </xdr:to>
    <xdr:pic>
      <xdr:nvPicPr>
        <xdr:cNvPr id="88" name="Obraz 455">
          <a:extLst>
            <a:ext uri="{FF2B5EF4-FFF2-40B4-BE49-F238E27FC236}">
              <a16:creationId xmlns:a16="http://schemas.microsoft.com/office/drawing/2014/main" id="{BEC899A0-E95E-44CC-8E3B-A415116B90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65225" y="318658875"/>
          <a:ext cx="1660525" cy="635000"/>
        </a:xfrm>
        <a:prstGeom prst="rect">
          <a:avLst/>
        </a:prstGeom>
      </xdr:spPr>
    </xdr:pic>
    <xdr:clientData/>
  </xdr:twoCellAnchor>
  <xdr:twoCellAnchor>
    <xdr:from>
      <xdr:col>12</xdr:col>
      <xdr:colOff>393700</xdr:colOff>
      <xdr:row>248</xdr:row>
      <xdr:rowOff>63500</xdr:rowOff>
    </xdr:from>
    <xdr:to>
      <xdr:col>12</xdr:col>
      <xdr:colOff>1638300</xdr:colOff>
      <xdr:row>248</xdr:row>
      <xdr:rowOff>711200</xdr:rowOff>
    </xdr:to>
    <xdr:pic>
      <xdr:nvPicPr>
        <xdr:cNvPr id="91" name="Obraz 617">
          <a:extLst>
            <a:ext uri="{FF2B5EF4-FFF2-40B4-BE49-F238E27FC236}">
              <a16:creationId xmlns:a16="http://schemas.microsoft.com/office/drawing/2014/main" id="{E3948A3F-7FBA-48E6-B4CF-EB58303BFE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128750" y="367033175"/>
          <a:ext cx="1244600" cy="647700"/>
        </a:xfrm>
        <a:prstGeom prst="rect">
          <a:avLst/>
        </a:prstGeom>
      </xdr:spPr>
    </xdr:pic>
    <xdr:clientData/>
  </xdr:twoCellAnchor>
  <xdr:twoCellAnchor>
    <xdr:from>
      <xdr:col>12</xdr:col>
      <xdr:colOff>393700</xdr:colOff>
      <xdr:row>249</xdr:row>
      <xdr:rowOff>63500</xdr:rowOff>
    </xdr:from>
    <xdr:to>
      <xdr:col>12</xdr:col>
      <xdr:colOff>1638300</xdr:colOff>
      <xdr:row>249</xdr:row>
      <xdr:rowOff>711200</xdr:rowOff>
    </xdr:to>
    <xdr:pic>
      <xdr:nvPicPr>
        <xdr:cNvPr id="94" name="Obraz 618">
          <a:extLst>
            <a:ext uri="{FF2B5EF4-FFF2-40B4-BE49-F238E27FC236}">
              <a16:creationId xmlns:a16="http://schemas.microsoft.com/office/drawing/2014/main" id="{1A42F8FA-FAA2-4885-A53D-5AFB872432E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128750" y="367795175"/>
          <a:ext cx="1244600" cy="647700"/>
        </a:xfrm>
        <a:prstGeom prst="rect">
          <a:avLst/>
        </a:prstGeom>
      </xdr:spPr>
    </xdr:pic>
    <xdr:clientData/>
  </xdr:twoCellAnchor>
  <xdr:twoCellAnchor>
    <xdr:from>
      <xdr:col>12</xdr:col>
      <xdr:colOff>114300</xdr:colOff>
      <xdr:row>250</xdr:row>
      <xdr:rowOff>177800</xdr:rowOff>
    </xdr:from>
    <xdr:to>
      <xdr:col>12</xdr:col>
      <xdr:colOff>1841500</xdr:colOff>
      <xdr:row>250</xdr:row>
      <xdr:rowOff>609600</xdr:rowOff>
    </xdr:to>
    <xdr:pic>
      <xdr:nvPicPr>
        <xdr:cNvPr id="99" name="Obraz 716">
          <a:extLst>
            <a:ext uri="{FF2B5EF4-FFF2-40B4-BE49-F238E27FC236}">
              <a16:creationId xmlns:a16="http://schemas.microsoft.com/office/drawing/2014/main" id="{6F40CCBC-3FDF-4EB7-9CEC-63DAC10DF6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49350" y="451119875"/>
          <a:ext cx="1727200" cy="431800"/>
        </a:xfrm>
        <a:prstGeom prst="rect">
          <a:avLst/>
        </a:prstGeom>
      </xdr:spPr>
    </xdr:pic>
    <xdr:clientData/>
  </xdr:twoCellAnchor>
  <xdr:twoCellAnchor>
    <xdr:from>
      <xdr:col>12</xdr:col>
      <xdr:colOff>76200</xdr:colOff>
      <xdr:row>251</xdr:row>
      <xdr:rowOff>76200</xdr:rowOff>
    </xdr:from>
    <xdr:to>
      <xdr:col>12</xdr:col>
      <xdr:colOff>1854200</xdr:colOff>
      <xdr:row>251</xdr:row>
      <xdr:rowOff>723900</xdr:rowOff>
    </xdr:to>
    <xdr:pic>
      <xdr:nvPicPr>
        <xdr:cNvPr id="101" name="Obraz 717">
          <a:extLst>
            <a:ext uri="{FF2B5EF4-FFF2-40B4-BE49-F238E27FC236}">
              <a16:creationId xmlns:a16="http://schemas.microsoft.com/office/drawing/2014/main" id="{D6332153-D3CF-4B1E-8168-56B01BB03A0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11250" y="451780275"/>
          <a:ext cx="1778000" cy="647700"/>
        </a:xfrm>
        <a:prstGeom prst="rect">
          <a:avLst/>
        </a:prstGeom>
      </xdr:spPr>
    </xdr:pic>
    <xdr:clientData/>
  </xdr:twoCellAnchor>
  <xdr:twoCellAnchor>
    <xdr:from>
      <xdr:col>12</xdr:col>
      <xdr:colOff>63500</xdr:colOff>
      <xdr:row>252</xdr:row>
      <xdr:rowOff>63500</xdr:rowOff>
    </xdr:from>
    <xdr:to>
      <xdr:col>12</xdr:col>
      <xdr:colOff>1854200</xdr:colOff>
      <xdr:row>252</xdr:row>
      <xdr:rowOff>698500</xdr:rowOff>
    </xdr:to>
    <xdr:pic>
      <xdr:nvPicPr>
        <xdr:cNvPr id="109" name="Obraz 718">
          <a:extLst>
            <a:ext uri="{FF2B5EF4-FFF2-40B4-BE49-F238E27FC236}">
              <a16:creationId xmlns:a16="http://schemas.microsoft.com/office/drawing/2014/main" id="{592324D0-89E4-4947-901A-5EEBAC1020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798550" y="452529575"/>
          <a:ext cx="1790700" cy="635000"/>
        </a:xfrm>
        <a:prstGeom prst="rect">
          <a:avLst/>
        </a:prstGeom>
      </xdr:spPr>
    </xdr:pic>
    <xdr:clientData/>
  </xdr:twoCellAnchor>
  <xdr:twoCellAnchor>
    <xdr:from>
      <xdr:col>12</xdr:col>
      <xdr:colOff>177800</xdr:colOff>
      <xdr:row>253</xdr:row>
      <xdr:rowOff>82551</xdr:rowOff>
    </xdr:from>
    <xdr:to>
      <xdr:col>12</xdr:col>
      <xdr:colOff>1676400</xdr:colOff>
      <xdr:row>253</xdr:row>
      <xdr:rowOff>698501</xdr:rowOff>
    </xdr:to>
    <xdr:pic>
      <xdr:nvPicPr>
        <xdr:cNvPr id="117" name="Obraz 897">
          <a:extLst>
            <a:ext uri="{FF2B5EF4-FFF2-40B4-BE49-F238E27FC236}">
              <a16:creationId xmlns:a16="http://schemas.microsoft.com/office/drawing/2014/main" id="{5F1C3A3F-C14A-4301-9790-E77BE0BDAA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12850" y="692083326"/>
          <a:ext cx="1498600" cy="615950"/>
        </a:xfrm>
        <a:prstGeom prst="rect">
          <a:avLst/>
        </a:prstGeom>
      </xdr:spPr>
    </xdr:pic>
    <xdr:clientData/>
  </xdr:twoCellAnchor>
  <xdr:twoCellAnchor>
    <xdr:from>
      <xdr:col>12</xdr:col>
      <xdr:colOff>165100</xdr:colOff>
      <xdr:row>254</xdr:row>
      <xdr:rowOff>98425</xdr:rowOff>
    </xdr:from>
    <xdr:to>
      <xdr:col>12</xdr:col>
      <xdr:colOff>1790700</xdr:colOff>
      <xdr:row>254</xdr:row>
      <xdr:rowOff>660400</xdr:rowOff>
    </xdr:to>
    <xdr:pic>
      <xdr:nvPicPr>
        <xdr:cNvPr id="119" name="Obraz 901">
          <a:extLst>
            <a:ext uri="{FF2B5EF4-FFF2-40B4-BE49-F238E27FC236}">
              <a16:creationId xmlns:a16="http://schemas.microsoft.com/office/drawing/2014/main" id="{EA2C1D62-9EC6-4CD7-AE54-9228EEE714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00150" y="692861200"/>
          <a:ext cx="1625600" cy="561975"/>
        </a:xfrm>
        <a:prstGeom prst="rect">
          <a:avLst/>
        </a:prstGeom>
      </xdr:spPr>
    </xdr:pic>
    <xdr:clientData/>
  </xdr:twoCellAnchor>
  <xdr:twoCellAnchor>
    <xdr:from>
      <xdr:col>12</xdr:col>
      <xdr:colOff>50800</xdr:colOff>
      <xdr:row>255</xdr:row>
      <xdr:rowOff>60325</xdr:rowOff>
    </xdr:from>
    <xdr:to>
      <xdr:col>12</xdr:col>
      <xdr:colOff>1841500</xdr:colOff>
      <xdr:row>255</xdr:row>
      <xdr:rowOff>711200</xdr:rowOff>
    </xdr:to>
    <xdr:pic>
      <xdr:nvPicPr>
        <xdr:cNvPr id="125" name="Obraz 906">
          <a:extLst>
            <a:ext uri="{FF2B5EF4-FFF2-40B4-BE49-F238E27FC236}">
              <a16:creationId xmlns:a16="http://schemas.microsoft.com/office/drawing/2014/main" id="{A7CFCEF5-AD4B-4FED-9A1D-5A8851DC4D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785850" y="693585100"/>
          <a:ext cx="1790700" cy="650875"/>
        </a:xfrm>
        <a:prstGeom prst="rect">
          <a:avLst/>
        </a:prstGeom>
      </xdr:spPr>
    </xdr:pic>
    <xdr:clientData/>
  </xdr:twoCellAnchor>
  <xdr:twoCellAnchor>
    <xdr:from>
      <xdr:col>12</xdr:col>
      <xdr:colOff>165100</xdr:colOff>
      <xdr:row>256</xdr:row>
      <xdr:rowOff>85725</xdr:rowOff>
    </xdr:from>
    <xdr:to>
      <xdr:col>12</xdr:col>
      <xdr:colOff>1778000</xdr:colOff>
      <xdr:row>256</xdr:row>
      <xdr:rowOff>698500</xdr:rowOff>
    </xdr:to>
    <xdr:pic>
      <xdr:nvPicPr>
        <xdr:cNvPr id="127" name="Obraz 912">
          <a:extLst>
            <a:ext uri="{FF2B5EF4-FFF2-40B4-BE49-F238E27FC236}">
              <a16:creationId xmlns:a16="http://schemas.microsoft.com/office/drawing/2014/main" id="{C174AF9D-CBDF-4E0C-A77E-AB54E1191D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00150" y="694372500"/>
          <a:ext cx="1612900" cy="612775"/>
        </a:xfrm>
        <a:prstGeom prst="rect">
          <a:avLst/>
        </a:prstGeom>
      </xdr:spPr>
    </xdr:pic>
    <xdr:clientData/>
  </xdr:twoCellAnchor>
  <xdr:twoCellAnchor>
    <xdr:from>
      <xdr:col>12</xdr:col>
      <xdr:colOff>177800</xdr:colOff>
      <xdr:row>257</xdr:row>
      <xdr:rowOff>85725</xdr:rowOff>
    </xdr:from>
    <xdr:to>
      <xdr:col>12</xdr:col>
      <xdr:colOff>1701800</xdr:colOff>
      <xdr:row>257</xdr:row>
      <xdr:rowOff>698500</xdr:rowOff>
    </xdr:to>
    <xdr:pic>
      <xdr:nvPicPr>
        <xdr:cNvPr id="129" name="Obraz 922">
          <a:extLst>
            <a:ext uri="{FF2B5EF4-FFF2-40B4-BE49-F238E27FC236}">
              <a16:creationId xmlns:a16="http://schemas.microsoft.com/office/drawing/2014/main" id="{650F12C2-B25B-4067-81D5-C95E65C233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12850" y="695134500"/>
          <a:ext cx="1524000" cy="612775"/>
        </a:xfrm>
        <a:prstGeom prst="rect">
          <a:avLst/>
        </a:prstGeom>
      </xdr:spPr>
    </xdr:pic>
    <xdr:clientData/>
  </xdr:twoCellAnchor>
  <xdr:twoCellAnchor>
    <xdr:from>
      <xdr:col>12</xdr:col>
      <xdr:colOff>177800</xdr:colOff>
      <xdr:row>258</xdr:row>
      <xdr:rowOff>85725</xdr:rowOff>
    </xdr:from>
    <xdr:to>
      <xdr:col>12</xdr:col>
      <xdr:colOff>1701800</xdr:colOff>
      <xdr:row>258</xdr:row>
      <xdr:rowOff>698500</xdr:rowOff>
    </xdr:to>
    <xdr:pic>
      <xdr:nvPicPr>
        <xdr:cNvPr id="134" name="Obraz 1064">
          <a:extLst>
            <a:ext uri="{FF2B5EF4-FFF2-40B4-BE49-F238E27FC236}">
              <a16:creationId xmlns:a16="http://schemas.microsoft.com/office/drawing/2014/main" id="{482A8501-7A16-47EE-AD8C-4798A7E4DC6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12850" y="695896500"/>
          <a:ext cx="1524000" cy="612775"/>
        </a:xfrm>
        <a:prstGeom prst="rect">
          <a:avLst/>
        </a:prstGeom>
      </xdr:spPr>
    </xdr:pic>
    <xdr:clientData/>
  </xdr:twoCellAnchor>
  <xdr:twoCellAnchor>
    <xdr:from>
      <xdr:col>12</xdr:col>
      <xdr:colOff>165100</xdr:colOff>
      <xdr:row>259</xdr:row>
      <xdr:rowOff>60325</xdr:rowOff>
    </xdr:from>
    <xdr:to>
      <xdr:col>12</xdr:col>
      <xdr:colOff>1790700</xdr:colOff>
      <xdr:row>259</xdr:row>
      <xdr:rowOff>698500</xdr:rowOff>
    </xdr:to>
    <xdr:pic>
      <xdr:nvPicPr>
        <xdr:cNvPr id="136" name="Obraz 926">
          <a:extLst>
            <a:ext uri="{FF2B5EF4-FFF2-40B4-BE49-F238E27FC236}">
              <a16:creationId xmlns:a16="http://schemas.microsoft.com/office/drawing/2014/main" id="{61171F9F-84DB-4CCB-A28F-6806B2C02D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00150" y="696633100"/>
          <a:ext cx="1625600" cy="638175"/>
        </a:xfrm>
        <a:prstGeom prst="rect">
          <a:avLst/>
        </a:prstGeom>
      </xdr:spPr>
    </xdr:pic>
    <xdr:clientData/>
  </xdr:twoCellAnchor>
  <xdr:twoCellAnchor>
    <xdr:from>
      <xdr:col>12</xdr:col>
      <xdr:colOff>152400</xdr:colOff>
      <xdr:row>260</xdr:row>
      <xdr:rowOff>47625</xdr:rowOff>
    </xdr:from>
    <xdr:to>
      <xdr:col>12</xdr:col>
      <xdr:colOff>1689100</xdr:colOff>
      <xdr:row>260</xdr:row>
      <xdr:rowOff>736600</xdr:rowOff>
    </xdr:to>
    <xdr:pic>
      <xdr:nvPicPr>
        <xdr:cNvPr id="144" name="Obraz 935">
          <a:extLst>
            <a:ext uri="{FF2B5EF4-FFF2-40B4-BE49-F238E27FC236}">
              <a16:creationId xmlns:a16="http://schemas.microsoft.com/office/drawing/2014/main" id="{7F1673D5-2C40-4166-B56F-95BE77DA37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87450" y="697382400"/>
          <a:ext cx="1536700" cy="688975"/>
        </a:xfrm>
        <a:prstGeom prst="rect">
          <a:avLst/>
        </a:prstGeom>
      </xdr:spPr>
    </xdr:pic>
    <xdr:clientData/>
  </xdr:twoCellAnchor>
  <xdr:twoCellAnchor>
    <xdr:from>
      <xdr:col>12</xdr:col>
      <xdr:colOff>88900</xdr:colOff>
      <xdr:row>262</xdr:row>
      <xdr:rowOff>231775</xdr:rowOff>
    </xdr:from>
    <xdr:to>
      <xdr:col>12</xdr:col>
      <xdr:colOff>1816100</xdr:colOff>
      <xdr:row>262</xdr:row>
      <xdr:rowOff>596900</xdr:rowOff>
    </xdr:to>
    <xdr:pic>
      <xdr:nvPicPr>
        <xdr:cNvPr id="152" name="Obraz 939">
          <a:extLst>
            <a:ext uri="{FF2B5EF4-FFF2-40B4-BE49-F238E27FC236}">
              <a16:creationId xmlns:a16="http://schemas.microsoft.com/office/drawing/2014/main" id="{D9EC448C-B2F9-466C-BCCF-10AD7B9CD7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23950" y="701376550"/>
          <a:ext cx="1727200" cy="365125"/>
        </a:xfrm>
        <a:prstGeom prst="rect">
          <a:avLst/>
        </a:prstGeom>
      </xdr:spPr>
    </xdr:pic>
    <xdr:clientData/>
  </xdr:twoCellAnchor>
  <xdr:twoCellAnchor>
    <xdr:from>
      <xdr:col>12</xdr:col>
      <xdr:colOff>76200</xdr:colOff>
      <xdr:row>263</xdr:row>
      <xdr:rowOff>155575</xdr:rowOff>
    </xdr:from>
    <xdr:to>
      <xdr:col>12</xdr:col>
      <xdr:colOff>1828800</xdr:colOff>
      <xdr:row>263</xdr:row>
      <xdr:rowOff>635000</xdr:rowOff>
    </xdr:to>
    <xdr:pic>
      <xdr:nvPicPr>
        <xdr:cNvPr id="154" name="Obraz 943">
          <a:extLst>
            <a:ext uri="{FF2B5EF4-FFF2-40B4-BE49-F238E27FC236}">
              <a16:creationId xmlns:a16="http://schemas.microsoft.com/office/drawing/2014/main" id="{9A928D2C-BE79-4507-A412-95CEAD22741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11250" y="702062350"/>
          <a:ext cx="1752600" cy="479425"/>
        </a:xfrm>
        <a:prstGeom prst="rect">
          <a:avLst/>
        </a:prstGeom>
      </xdr:spPr>
    </xdr:pic>
    <xdr:clientData/>
  </xdr:twoCellAnchor>
  <xdr:twoCellAnchor>
    <xdr:from>
      <xdr:col>12</xdr:col>
      <xdr:colOff>114300</xdr:colOff>
      <xdr:row>264</xdr:row>
      <xdr:rowOff>193675</xdr:rowOff>
    </xdr:from>
    <xdr:to>
      <xdr:col>12</xdr:col>
      <xdr:colOff>1816100</xdr:colOff>
      <xdr:row>264</xdr:row>
      <xdr:rowOff>596900</xdr:rowOff>
    </xdr:to>
    <xdr:pic>
      <xdr:nvPicPr>
        <xdr:cNvPr id="156" name="Obraz 946">
          <a:extLst>
            <a:ext uri="{FF2B5EF4-FFF2-40B4-BE49-F238E27FC236}">
              <a16:creationId xmlns:a16="http://schemas.microsoft.com/office/drawing/2014/main" id="{1CE1AAA1-4212-40CC-A9F9-42923D9FB5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49350" y="702862450"/>
          <a:ext cx="1701800" cy="0"/>
        </a:xfrm>
        <a:prstGeom prst="rect">
          <a:avLst/>
        </a:prstGeom>
      </xdr:spPr>
    </xdr:pic>
    <xdr:clientData/>
  </xdr:twoCellAnchor>
  <xdr:twoCellAnchor>
    <xdr:from>
      <xdr:col>12</xdr:col>
      <xdr:colOff>114300</xdr:colOff>
      <xdr:row>265</xdr:row>
      <xdr:rowOff>180975</xdr:rowOff>
    </xdr:from>
    <xdr:to>
      <xdr:col>12</xdr:col>
      <xdr:colOff>1828800</xdr:colOff>
      <xdr:row>265</xdr:row>
      <xdr:rowOff>596900</xdr:rowOff>
    </xdr:to>
    <xdr:pic>
      <xdr:nvPicPr>
        <xdr:cNvPr id="158" name="Obraz 949">
          <a:extLst>
            <a:ext uri="{FF2B5EF4-FFF2-40B4-BE49-F238E27FC236}">
              <a16:creationId xmlns:a16="http://schemas.microsoft.com/office/drawing/2014/main" id="{F8F94803-E10D-45C7-A98B-C78CCF2D9D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49350" y="703040250"/>
          <a:ext cx="1714500" cy="6350"/>
        </a:xfrm>
        <a:prstGeom prst="rect">
          <a:avLst/>
        </a:prstGeom>
      </xdr:spPr>
    </xdr:pic>
    <xdr:clientData/>
  </xdr:twoCellAnchor>
  <xdr:twoCellAnchor>
    <xdr:from>
      <xdr:col>12</xdr:col>
      <xdr:colOff>88900</xdr:colOff>
      <xdr:row>266</xdr:row>
      <xdr:rowOff>257175</xdr:rowOff>
    </xdr:from>
    <xdr:to>
      <xdr:col>12</xdr:col>
      <xdr:colOff>1854200</xdr:colOff>
      <xdr:row>266</xdr:row>
      <xdr:rowOff>520700</xdr:rowOff>
    </xdr:to>
    <xdr:pic>
      <xdr:nvPicPr>
        <xdr:cNvPr id="161" name="Obraz 959">
          <a:extLst>
            <a:ext uri="{FF2B5EF4-FFF2-40B4-BE49-F238E27FC236}">
              <a16:creationId xmlns:a16="http://schemas.microsoft.com/office/drawing/2014/main" id="{BD4EBFC4-E8A6-451D-B005-99FAA27833B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23950" y="703306950"/>
          <a:ext cx="1765300" cy="263525"/>
        </a:xfrm>
        <a:prstGeom prst="rect">
          <a:avLst/>
        </a:prstGeom>
      </xdr:spPr>
    </xdr:pic>
    <xdr:clientData/>
  </xdr:twoCellAnchor>
  <xdr:twoCellAnchor>
    <xdr:from>
      <xdr:col>12</xdr:col>
      <xdr:colOff>50800</xdr:colOff>
      <xdr:row>267</xdr:row>
      <xdr:rowOff>117475</xdr:rowOff>
    </xdr:from>
    <xdr:to>
      <xdr:col>12</xdr:col>
      <xdr:colOff>1841500</xdr:colOff>
      <xdr:row>267</xdr:row>
      <xdr:rowOff>609600</xdr:rowOff>
    </xdr:to>
    <xdr:pic>
      <xdr:nvPicPr>
        <xdr:cNvPr id="163" name="Obraz 967">
          <a:extLst>
            <a:ext uri="{FF2B5EF4-FFF2-40B4-BE49-F238E27FC236}">
              <a16:creationId xmlns:a16="http://schemas.microsoft.com/office/drawing/2014/main" id="{F47AD19C-5959-4C18-AF03-97C5B809AB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785850" y="703929250"/>
          <a:ext cx="1790700" cy="492125"/>
        </a:xfrm>
        <a:prstGeom prst="rect">
          <a:avLst/>
        </a:prstGeom>
      </xdr:spPr>
    </xdr:pic>
    <xdr:clientData/>
  </xdr:twoCellAnchor>
  <xdr:twoCellAnchor>
    <xdr:from>
      <xdr:col>12</xdr:col>
      <xdr:colOff>76200</xdr:colOff>
      <xdr:row>268</xdr:row>
      <xdr:rowOff>193675</xdr:rowOff>
    </xdr:from>
    <xdr:to>
      <xdr:col>12</xdr:col>
      <xdr:colOff>1828800</xdr:colOff>
      <xdr:row>268</xdr:row>
      <xdr:rowOff>546100</xdr:rowOff>
    </xdr:to>
    <xdr:pic>
      <xdr:nvPicPr>
        <xdr:cNvPr id="164" name="Obraz 975">
          <a:extLst>
            <a:ext uri="{FF2B5EF4-FFF2-40B4-BE49-F238E27FC236}">
              <a16:creationId xmlns:a16="http://schemas.microsoft.com/office/drawing/2014/main" id="{E37D66FC-2D6D-4D5D-99B7-35C5310CB51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11250" y="704767450"/>
          <a:ext cx="1752600" cy="352425"/>
        </a:xfrm>
        <a:prstGeom prst="rect">
          <a:avLst/>
        </a:prstGeom>
      </xdr:spPr>
    </xdr:pic>
    <xdr:clientData/>
  </xdr:twoCellAnchor>
  <xdr:twoCellAnchor>
    <xdr:from>
      <xdr:col>12</xdr:col>
      <xdr:colOff>76200</xdr:colOff>
      <xdr:row>269</xdr:row>
      <xdr:rowOff>193675</xdr:rowOff>
    </xdr:from>
    <xdr:to>
      <xdr:col>12</xdr:col>
      <xdr:colOff>1828800</xdr:colOff>
      <xdr:row>269</xdr:row>
      <xdr:rowOff>546100</xdr:rowOff>
    </xdr:to>
    <xdr:pic>
      <xdr:nvPicPr>
        <xdr:cNvPr id="165" name="Obraz 1091">
          <a:extLst>
            <a:ext uri="{FF2B5EF4-FFF2-40B4-BE49-F238E27FC236}">
              <a16:creationId xmlns:a16="http://schemas.microsoft.com/office/drawing/2014/main" id="{014DF0E7-7276-4E96-BD94-A03D426C500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11250" y="705529450"/>
          <a:ext cx="1752600" cy="352425"/>
        </a:xfrm>
        <a:prstGeom prst="rect">
          <a:avLst/>
        </a:prstGeom>
      </xdr:spPr>
    </xdr:pic>
    <xdr:clientData/>
  </xdr:twoCellAnchor>
  <xdr:twoCellAnchor>
    <xdr:from>
      <xdr:col>12</xdr:col>
      <xdr:colOff>63500</xdr:colOff>
      <xdr:row>271</xdr:row>
      <xdr:rowOff>231775</xdr:rowOff>
    </xdr:from>
    <xdr:to>
      <xdr:col>12</xdr:col>
      <xdr:colOff>1854200</xdr:colOff>
      <xdr:row>271</xdr:row>
      <xdr:rowOff>596900</xdr:rowOff>
    </xdr:to>
    <xdr:pic>
      <xdr:nvPicPr>
        <xdr:cNvPr id="166" name="Obraz 1100">
          <a:extLst>
            <a:ext uri="{FF2B5EF4-FFF2-40B4-BE49-F238E27FC236}">
              <a16:creationId xmlns:a16="http://schemas.microsoft.com/office/drawing/2014/main" id="{C135A25B-FD97-4B7E-86F2-745A845503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798550" y="700614550"/>
          <a:ext cx="1790700" cy="365125"/>
        </a:xfrm>
        <a:prstGeom prst="rect">
          <a:avLst/>
        </a:prstGeom>
      </xdr:spPr>
    </xdr:pic>
    <xdr:clientData/>
  </xdr:twoCellAnchor>
  <xdr:twoCellAnchor>
    <xdr:from>
      <xdr:col>12</xdr:col>
      <xdr:colOff>114300</xdr:colOff>
      <xdr:row>272</xdr:row>
      <xdr:rowOff>155575</xdr:rowOff>
    </xdr:from>
    <xdr:to>
      <xdr:col>12</xdr:col>
      <xdr:colOff>1816100</xdr:colOff>
      <xdr:row>272</xdr:row>
      <xdr:rowOff>596900</xdr:rowOff>
    </xdr:to>
    <xdr:pic>
      <xdr:nvPicPr>
        <xdr:cNvPr id="167" name="Obraz 1118">
          <a:extLst>
            <a:ext uri="{FF2B5EF4-FFF2-40B4-BE49-F238E27FC236}">
              <a16:creationId xmlns:a16="http://schemas.microsoft.com/office/drawing/2014/main" id="{5769698D-7388-497D-B6B9-C70E415E91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49350" y="700538350"/>
          <a:ext cx="1701800" cy="31750"/>
        </a:xfrm>
        <a:prstGeom prst="rect">
          <a:avLst/>
        </a:prstGeom>
      </xdr:spPr>
    </xdr:pic>
    <xdr:clientData/>
  </xdr:twoCellAnchor>
  <xdr:twoCellAnchor>
    <xdr:from>
      <xdr:col>12</xdr:col>
      <xdr:colOff>279401</xdr:colOff>
      <xdr:row>273</xdr:row>
      <xdr:rowOff>50800</xdr:rowOff>
    </xdr:from>
    <xdr:to>
      <xdr:col>12</xdr:col>
      <xdr:colOff>1549400</xdr:colOff>
      <xdr:row>273</xdr:row>
      <xdr:rowOff>719334</xdr:rowOff>
    </xdr:to>
    <xdr:pic>
      <xdr:nvPicPr>
        <xdr:cNvPr id="169" name="Obraz 856">
          <a:extLst>
            <a:ext uri="{FF2B5EF4-FFF2-40B4-BE49-F238E27FC236}">
              <a16:creationId xmlns:a16="http://schemas.microsoft.com/office/drawing/2014/main" id="{23B2A8DD-E48D-46B8-887D-E3FD2FA05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014451" y="700624075"/>
          <a:ext cx="1269999" cy="135134"/>
        </a:xfrm>
        <a:prstGeom prst="rect">
          <a:avLst/>
        </a:prstGeom>
      </xdr:spPr>
    </xdr:pic>
    <xdr:clientData/>
  </xdr:twoCellAnchor>
  <xdr:twoCellAnchor editAs="oneCell">
    <xdr:from>
      <xdr:col>12</xdr:col>
      <xdr:colOff>495300</xdr:colOff>
      <xdr:row>219</xdr:row>
      <xdr:rowOff>139701</xdr:rowOff>
    </xdr:from>
    <xdr:to>
      <xdr:col>12</xdr:col>
      <xdr:colOff>910167</xdr:colOff>
      <xdr:row>219</xdr:row>
      <xdr:rowOff>1028701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42281CDB-71FE-7CE2-363B-88AED8ABF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xfrm>
          <a:off x="19456400" y="171208701"/>
          <a:ext cx="414867" cy="889000"/>
        </a:xfrm>
        <a:prstGeom prst="rect">
          <a:avLst/>
        </a:prstGeom>
      </xdr:spPr>
    </xdr:pic>
    <xdr:clientData/>
  </xdr:twoCellAnchor>
  <xdr:twoCellAnchor>
    <xdr:from>
      <xdr:col>12</xdr:col>
      <xdr:colOff>266700</xdr:colOff>
      <xdr:row>274</xdr:row>
      <xdr:rowOff>63500</xdr:rowOff>
    </xdr:from>
    <xdr:to>
      <xdr:col>12</xdr:col>
      <xdr:colOff>1676400</xdr:colOff>
      <xdr:row>274</xdr:row>
      <xdr:rowOff>673100</xdr:rowOff>
    </xdr:to>
    <xdr:pic>
      <xdr:nvPicPr>
        <xdr:cNvPr id="24" name="Obraz 597">
          <a:extLst>
            <a:ext uri="{FF2B5EF4-FFF2-40B4-BE49-F238E27FC236}">
              <a16:creationId xmlns:a16="http://schemas.microsoft.com/office/drawing/2014/main" id="{2614D15E-AF06-48E6-80BF-1BB37872FA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001750" y="469293575"/>
          <a:ext cx="1409700" cy="609600"/>
        </a:xfrm>
        <a:prstGeom prst="rect">
          <a:avLst/>
        </a:prstGeom>
      </xdr:spPr>
    </xdr:pic>
    <xdr:clientData/>
  </xdr:twoCellAnchor>
  <xdr:twoCellAnchor>
    <xdr:from>
      <xdr:col>12</xdr:col>
      <xdr:colOff>546100</xdr:colOff>
      <xdr:row>275</xdr:row>
      <xdr:rowOff>88900</xdr:rowOff>
    </xdr:from>
    <xdr:to>
      <xdr:col>12</xdr:col>
      <xdr:colOff>1333500</xdr:colOff>
      <xdr:row>275</xdr:row>
      <xdr:rowOff>685800</xdr:rowOff>
    </xdr:to>
    <xdr:pic>
      <xdr:nvPicPr>
        <xdr:cNvPr id="43" name="Obraz 592">
          <a:extLst>
            <a:ext uri="{FF2B5EF4-FFF2-40B4-BE49-F238E27FC236}">
              <a16:creationId xmlns:a16="http://schemas.microsoft.com/office/drawing/2014/main" id="{078138E6-E066-4583-B850-071D6B9346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281150" y="465508975"/>
          <a:ext cx="787400" cy="596900"/>
        </a:xfrm>
        <a:prstGeom prst="rect">
          <a:avLst/>
        </a:prstGeom>
      </xdr:spPr>
    </xdr:pic>
    <xdr:clientData/>
  </xdr:twoCellAnchor>
  <xdr:twoCellAnchor>
    <xdr:from>
      <xdr:col>12</xdr:col>
      <xdr:colOff>203200</xdr:colOff>
      <xdr:row>276</xdr:row>
      <xdr:rowOff>38100</xdr:rowOff>
    </xdr:from>
    <xdr:to>
      <xdr:col>12</xdr:col>
      <xdr:colOff>1714500</xdr:colOff>
      <xdr:row>276</xdr:row>
      <xdr:rowOff>723900</xdr:rowOff>
    </xdr:to>
    <xdr:pic>
      <xdr:nvPicPr>
        <xdr:cNvPr id="59" name="Obraz 593">
          <a:extLst>
            <a:ext uri="{FF2B5EF4-FFF2-40B4-BE49-F238E27FC236}">
              <a16:creationId xmlns:a16="http://schemas.microsoft.com/office/drawing/2014/main" id="{DA9BCDE9-63BC-4685-B05D-25B3DAF2AA6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38250" y="466220175"/>
          <a:ext cx="1511300" cy="685800"/>
        </a:xfrm>
        <a:prstGeom prst="rect">
          <a:avLst/>
        </a:prstGeom>
      </xdr:spPr>
    </xdr:pic>
    <xdr:clientData/>
  </xdr:twoCellAnchor>
  <xdr:twoCellAnchor>
    <xdr:from>
      <xdr:col>12</xdr:col>
      <xdr:colOff>241300</xdr:colOff>
      <xdr:row>278</xdr:row>
      <xdr:rowOff>38100</xdr:rowOff>
    </xdr:from>
    <xdr:to>
      <xdr:col>12</xdr:col>
      <xdr:colOff>1676400</xdr:colOff>
      <xdr:row>278</xdr:row>
      <xdr:rowOff>723900</xdr:rowOff>
    </xdr:to>
    <xdr:pic>
      <xdr:nvPicPr>
        <xdr:cNvPr id="173" name="Obraz 594">
          <a:extLst>
            <a:ext uri="{FF2B5EF4-FFF2-40B4-BE49-F238E27FC236}">
              <a16:creationId xmlns:a16="http://schemas.microsoft.com/office/drawing/2014/main" id="{11725E48-A765-4ABF-8DD3-34BD230664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76350" y="467744175"/>
          <a:ext cx="1435100" cy="685800"/>
        </a:xfrm>
        <a:prstGeom prst="rect">
          <a:avLst/>
        </a:prstGeom>
      </xdr:spPr>
    </xdr:pic>
    <xdr:clientData/>
  </xdr:twoCellAnchor>
  <xdr:twoCellAnchor>
    <xdr:from>
      <xdr:col>12</xdr:col>
      <xdr:colOff>203200</xdr:colOff>
      <xdr:row>277</xdr:row>
      <xdr:rowOff>38100</xdr:rowOff>
    </xdr:from>
    <xdr:to>
      <xdr:col>12</xdr:col>
      <xdr:colOff>1714500</xdr:colOff>
      <xdr:row>277</xdr:row>
      <xdr:rowOff>723900</xdr:rowOff>
    </xdr:to>
    <xdr:pic>
      <xdr:nvPicPr>
        <xdr:cNvPr id="177" name="Obraz 595">
          <a:extLst>
            <a:ext uri="{FF2B5EF4-FFF2-40B4-BE49-F238E27FC236}">
              <a16:creationId xmlns:a16="http://schemas.microsoft.com/office/drawing/2014/main" id="{8BCDE31A-7968-412B-82F0-29637D65AA9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38250" y="466982175"/>
          <a:ext cx="1511300" cy="685800"/>
        </a:xfrm>
        <a:prstGeom prst="rect">
          <a:avLst/>
        </a:prstGeom>
      </xdr:spPr>
    </xdr:pic>
    <xdr:clientData/>
  </xdr:twoCellAnchor>
  <xdr:twoCellAnchor>
    <xdr:from>
      <xdr:col>12</xdr:col>
      <xdr:colOff>241300</xdr:colOff>
      <xdr:row>279</xdr:row>
      <xdr:rowOff>38100</xdr:rowOff>
    </xdr:from>
    <xdr:to>
      <xdr:col>12</xdr:col>
      <xdr:colOff>1676400</xdr:colOff>
      <xdr:row>279</xdr:row>
      <xdr:rowOff>723900</xdr:rowOff>
    </xdr:to>
    <xdr:pic>
      <xdr:nvPicPr>
        <xdr:cNvPr id="180" name="Obraz 596">
          <a:extLst>
            <a:ext uri="{FF2B5EF4-FFF2-40B4-BE49-F238E27FC236}">
              <a16:creationId xmlns:a16="http://schemas.microsoft.com/office/drawing/2014/main" id="{095612D2-096B-47E5-A9CA-4E760213FE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76350" y="468506175"/>
          <a:ext cx="1435100" cy="685800"/>
        </a:xfrm>
        <a:prstGeom prst="rect">
          <a:avLst/>
        </a:prstGeom>
      </xdr:spPr>
    </xdr:pic>
    <xdr:clientData/>
  </xdr:twoCellAnchor>
  <xdr:twoCellAnchor>
    <xdr:from>
      <xdr:col>12</xdr:col>
      <xdr:colOff>203200</xdr:colOff>
      <xdr:row>280</xdr:row>
      <xdr:rowOff>177800</xdr:rowOff>
    </xdr:from>
    <xdr:to>
      <xdr:col>12</xdr:col>
      <xdr:colOff>1828800</xdr:colOff>
      <xdr:row>281</xdr:row>
      <xdr:rowOff>292100</xdr:rowOff>
    </xdr:to>
    <xdr:pic>
      <xdr:nvPicPr>
        <xdr:cNvPr id="71" name="Obraz 619">
          <a:extLst>
            <a:ext uri="{FF2B5EF4-FFF2-40B4-BE49-F238E27FC236}">
              <a16:creationId xmlns:a16="http://schemas.microsoft.com/office/drawing/2014/main" id="{63D49474-9E77-4DAE-9ABB-85EDF4BC5F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164300" y="220675200"/>
          <a:ext cx="1625600" cy="685800"/>
        </a:xfrm>
        <a:prstGeom prst="rect">
          <a:avLst/>
        </a:prstGeom>
      </xdr:spPr>
    </xdr:pic>
    <xdr:clientData/>
  </xdr:twoCellAnchor>
  <xdr:twoCellAnchor>
    <xdr:from>
      <xdr:col>12</xdr:col>
      <xdr:colOff>244475</xdr:colOff>
      <xdr:row>282</xdr:row>
      <xdr:rowOff>114300</xdr:rowOff>
    </xdr:from>
    <xdr:to>
      <xdr:col>12</xdr:col>
      <xdr:colOff>1727200</xdr:colOff>
      <xdr:row>282</xdr:row>
      <xdr:rowOff>660400</xdr:rowOff>
    </xdr:to>
    <xdr:pic>
      <xdr:nvPicPr>
        <xdr:cNvPr id="188" name="Obraz 481">
          <a:extLst>
            <a:ext uri="{FF2B5EF4-FFF2-40B4-BE49-F238E27FC236}">
              <a16:creationId xmlns:a16="http://schemas.microsoft.com/office/drawing/2014/main" id="{8BA9AAA2-D275-4149-B93D-D6BE9F830AA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79525" y="367236375"/>
          <a:ext cx="1482725" cy="546100"/>
        </a:xfrm>
        <a:prstGeom prst="rect">
          <a:avLst/>
        </a:prstGeom>
      </xdr:spPr>
    </xdr:pic>
    <xdr:clientData/>
  </xdr:twoCellAnchor>
  <xdr:twoCellAnchor>
    <xdr:from>
      <xdr:col>12</xdr:col>
      <xdr:colOff>244475</xdr:colOff>
      <xdr:row>283</xdr:row>
      <xdr:rowOff>114300</xdr:rowOff>
    </xdr:from>
    <xdr:to>
      <xdr:col>12</xdr:col>
      <xdr:colOff>1727200</xdr:colOff>
      <xdr:row>283</xdr:row>
      <xdr:rowOff>660400</xdr:rowOff>
    </xdr:to>
    <xdr:pic>
      <xdr:nvPicPr>
        <xdr:cNvPr id="190" name="Obraz 482">
          <a:extLst>
            <a:ext uri="{FF2B5EF4-FFF2-40B4-BE49-F238E27FC236}">
              <a16:creationId xmlns:a16="http://schemas.microsoft.com/office/drawing/2014/main" id="{FC6C1F86-C7CB-4572-9250-D6151E4CCFB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79525" y="367998375"/>
          <a:ext cx="1482725" cy="546100"/>
        </a:xfrm>
        <a:prstGeom prst="rect">
          <a:avLst/>
        </a:prstGeom>
      </xdr:spPr>
    </xdr:pic>
    <xdr:clientData/>
  </xdr:twoCellAnchor>
  <xdr:twoCellAnchor>
    <xdr:from>
      <xdr:col>12</xdr:col>
      <xdr:colOff>244475</xdr:colOff>
      <xdr:row>284</xdr:row>
      <xdr:rowOff>114300</xdr:rowOff>
    </xdr:from>
    <xdr:to>
      <xdr:col>12</xdr:col>
      <xdr:colOff>1727200</xdr:colOff>
      <xdr:row>284</xdr:row>
      <xdr:rowOff>660400</xdr:rowOff>
    </xdr:to>
    <xdr:pic>
      <xdr:nvPicPr>
        <xdr:cNvPr id="192" name="Obraz 483">
          <a:extLst>
            <a:ext uri="{FF2B5EF4-FFF2-40B4-BE49-F238E27FC236}">
              <a16:creationId xmlns:a16="http://schemas.microsoft.com/office/drawing/2014/main" id="{48CBC3DD-E976-48D7-9E6B-4C32670090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79525" y="368760375"/>
          <a:ext cx="1482725" cy="546100"/>
        </a:xfrm>
        <a:prstGeom prst="rect">
          <a:avLst/>
        </a:prstGeom>
      </xdr:spPr>
    </xdr:pic>
    <xdr:clientData/>
  </xdr:twoCellAnchor>
  <xdr:twoCellAnchor>
    <xdr:from>
      <xdr:col>12</xdr:col>
      <xdr:colOff>193675</xdr:colOff>
      <xdr:row>285</xdr:row>
      <xdr:rowOff>88900</xdr:rowOff>
    </xdr:from>
    <xdr:to>
      <xdr:col>12</xdr:col>
      <xdr:colOff>1663700</xdr:colOff>
      <xdr:row>285</xdr:row>
      <xdr:rowOff>685800</xdr:rowOff>
    </xdr:to>
    <xdr:pic>
      <xdr:nvPicPr>
        <xdr:cNvPr id="199" name="Obraz 484">
          <a:extLst>
            <a:ext uri="{FF2B5EF4-FFF2-40B4-BE49-F238E27FC236}">
              <a16:creationId xmlns:a16="http://schemas.microsoft.com/office/drawing/2014/main" id="{E8510FDA-692B-48AE-9FA1-10A6F9EC658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28725" y="369496975"/>
          <a:ext cx="1470025" cy="596900"/>
        </a:xfrm>
        <a:prstGeom prst="rect">
          <a:avLst/>
        </a:prstGeom>
      </xdr:spPr>
    </xdr:pic>
    <xdr:clientData/>
  </xdr:twoCellAnchor>
  <xdr:twoCellAnchor>
    <xdr:from>
      <xdr:col>12</xdr:col>
      <xdr:colOff>193675</xdr:colOff>
      <xdr:row>286</xdr:row>
      <xdr:rowOff>88900</xdr:rowOff>
    </xdr:from>
    <xdr:to>
      <xdr:col>12</xdr:col>
      <xdr:colOff>1663700</xdr:colOff>
      <xdr:row>286</xdr:row>
      <xdr:rowOff>685800</xdr:rowOff>
    </xdr:to>
    <xdr:pic>
      <xdr:nvPicPr>
        <xdr:cNvPr id="204" name="Obraz 485">
          <a:extLst>
            <a:ext uri="{FF2B5EF4-FFF2-40B4-BE49-F238E27FC236}">
              <a16:creationId xmlns:a16="http://schemas.microsoft.com/office/drawing/2014/main" id="{9ACAE08C-EA76-41C6-9170-4FB79443A5F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28725" y="370258975"/>
          <a:ext cx="1470025" cy="596900"/>
        </a:xfrm>
        <a:prstGeom prst="rect">
          <a:avLst/>
        </a:prstGeom>
      </xdr:spPr>
    </xdr:pic>
    <xdr:clientData/>
  </xdr:twoCellAnchor>
  <xdr:twoCellAnchor>
    <xdr:from>
      <xdr:col>12</xdr:col>
      <xdr:colOff>193675</xdr:colOff>
      <xdr:row>287</xdr:row>
      <xdr:rowOff>88900</xdr:rowOff>
    </xdr:from>
    <xdr:to>
      <xdr:col>12</xdr:col>
      <xdr:colOff>1663700</xdr:colOff>
      <xdr:row>287</xdr:row>
      <xdr:rowOff>685800</xdr:rowOff>
    </xdr:to>
    <xdr:pic>
      <xdr:nvPicPr>
        <xdr:cNvPr id="212" name="Obraz 486">
          <a:extLst>
            <a:ext uri="{FF2B5EF4-FFF2-40B4-BE49-F238E27FC236}">
              <a16:creationId xmlns:a16="http://schemas.microsoft.com/office/drawing/2014/main" id="{7E42D128-E1FF-42FD-B856-078908B35DC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28725" y="371020975"/>
          <a:ext cx="1470025" cy="596900"/>
        </a:xfrm>
        <a:prstGeom prst="rect">
          <a:avLst/>
        </a:prstGeom>
      </xdr:spPr>
    </xdr:pic>
    <xdr:clientData/>
  </xdr:twoCellAnchor>
  <xdr:twoCellAnchor>
    <xdr:from>
      <xdr:col>12</xdr:col>
      <xdr:colOff>117475</xdr:colOff>
      <xdr:row>288</xdr:row>
      <xdr:rowOff>63500</xdr:rowOff>
    </xdr:from>
    <xdr:to>
      <xdr:col>12</xdr:col>
      <xdr:colOff>1828800</xdr:colOff>
      <xdr:row>288</xdr:row>
      <xdr:rowOff>723900</xdr:rowOff>
    </xdr:to>
    <xdr:pic>
      <xdr:nvPicPr>
        <xdr:cNvPr id="215" name="Obraz 487">
          <a:extLst>
            <a:ext uri="{FF2B5EF4-FFF2-40B4-BE49-F238E27FC236}">
              <a16:creationId xmlns:a16="http://schemas.microsoft.com/office/drawing/2014/main" id="{65C88C40-ED73-4958-A4E7-7E47218F16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52525" y="371757575"/>
          <a:ext cx="1711325" cy="660400"/>
        </a:xfrm>
        <a:prstGeom prst="rect">
          <a:avLst/>
        </a:prstGeom>
      </xdr:spPr>
    </xdr:pic>
    <xdr:clientData/>
  </xdr:twoCellAnchor>
  <xdr:twoCellAnchor>
    <xdr:from>
      <xdr:col>12</xdr:col>
      <xdr:colOff>206375</xdr:colOff>
      <xdr:row>289</xdr:row>
      <xdr:rowOff>101600</xdr:rowOff>
    </xdr:from>
    <xdr:to>
      <xdr:col>12</xdr:col>
      <xdr:colOff>1625600</xdr:colOff>
      <xdr:row>289</xdr:row>
      <xdr:rowOff>723900</xdr:rowOff>
    </xdr:to>
    <xdr:pic>
      <xdr:nvPicPr>
        <xdr:cNvPr id="219" name="Obraz 488">
          <a:extLst>
            <a:ext uri="{FF2B5EF4-FFF2-40B4-BE49-F238E27FC236}">
              <a16:creationId xmlns:a16="http://schemas.microsoft.com/office/drawing/2014/main" id="{1766035F-013A-45F1-BC83-C7F0DF41BEA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41425" y="372557675"/>
          <a:ext cx="1419225" cy="622300"/>
        </a:xfrm>
        <a:prstGeom prst="rect">
          <a:avLst/>
        </a:prstGeom>
      </xdr:spPr>
    </xdr:pic>
    <xdr:clientData/>
  </xdr:twoCellAnchor>
  <xdr:twoCellAnchor>
    <xdr:from>
      <xdr:col>12</xdr:col>
      <xdr:colOff>257175</xdr:colOff>
      <xdr:row>292</xdr:row>
      <xdr:rowOff>88900</xdr:rowOff>
    </xdr:from>
    <xdr:to>
      <xdr:col>12</xdr:col>
      <xdr:colOff>1574800</xdr:colOff>
      <xdr:row>292</xdr:row>
      <xdr:rowOff>685800</xdr:rowOff>
    </xdr:to>
    <xdr:pic>
      <xdr:nvPicPr>
        <xdr:cNvPr id="223" name="Obraz 489">
          <a:extLst>
            <a:ext uri="{FF2B5EF4-FFF2-40B4-BE49-F238E27FC236}">
              <a16:creationId xmlns:a16="http://schemas.microsoft.com/office/drawing/2014/main" id="{14390719-2D02-4EF2-A9B3-1F3D351656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92225" y="374830975"/>
          <a:ext cx="1317625" cy="596900"/>
        </a:xfrm>
        <a:prstGeom prst="rect">
          <a:avLst/>
        </a:prstGeom>
      </xdr:spPr>
    </xdr:pic>
    <xdr:clientData/>
  </xdr:twoCellAnchor>
  <xdr:twoCellAnchor>
    <xdr:from>
      <xdr:col>12</xdr:col>
      <xdr:colOff>282575</xdr:colOff>
      <xdr:row>295</xdr:row>
      <xdr:rowOff>127000</xdr:rowOff>
    </xdr:from>
    <xdr:to>
      <xdr:col>12</xdr:col>
      <xdr:colOff>1612900</xdr:colOff>
      <xdr:row>295</xdr:row>
      <xdr:rowOff>685800</xdr:rowOff>
    </xdr:to>
    <xdr:pic>
      <xdr:nvPicPr>
        <xdr:cNvPr id="228" name="Obraz 490">
          <a:extLst>
            <a:ext uri="{FF2B5EF4-FFF2-40B4-BE49-F238E27FC236}">
              <a16:creationId xmlns:a16="http://schemas.microsoft.com/office/drawing/2014/main" id="{120EF397-C59F-4BC4-AE7E-CBECD0EC65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017625" y="377155075"/>
          <a:ext cx="1330325" cy="558800"/>
        </a:xfrm>
        <a:prstGeom prst="rect">
          <a:avLst/>
        </a:prstGeom>
      </xdr:spPr>
    </xdr:pic>
    <xdr:clientData/>
  </xdr:twoCellAnchor>
  <xdr:twoCellAnchor>
    <xdr:from>
      <xdr:col>12</xdr:col>
      <xdr:colOff>206375</xdr:colOff>
      <xdr:row>290</xdr:row>
      <xdr:rowOff>101600</xdr:rowOff>
    </xdr:from>
    <xdr:to>
      <xdr:col>12</xdr:col>
      <xdr:colOff>1625600</xdr:colOff>
      <xdr:row>290</xdr:row>
      <xdr:rowOff>723900</xdr:rowOff>
    </xdr:to>
    <xdr:pic>
      <xdr:nvPicPr>
        <xdr:cNvPr id="233" name="Obraz 491">
          <a:extLst>
            <a:ext uri="{FF2B5EF4-FFF2-40B4-BE49-F238E27FC236}">
              <a16:creationId xmlns:a16="http://schemas.microsoft.com/office/drawing/2014/main" id="{DAD53F1A-8BD0-4DCB-BADB-DBFC0E62BF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41425" y="373319675"/>
          <a:ext cx="1419225" cy="622300"/>
        </a:xfrm>
        <a:prstGeom prst="rect">
          <a:avLst/>
        </a:prstGeom>
      </xdr:spPr>
    </xdr:pic>
    <xdr:clientData/>
  </xdr:twoCellAnchor>
  <xdr:twoCellAnchor>
    <xdr:from>
      <xdr:col>12</xdr:col>
      <xdr:colOff>206375</xdr:colOff>
      <xdr:row>291</xdr:row>
      <xdr:rowOff>101600</xdr:rowOff>
    </xdr:from>
    <xdr:to>
      <xdr:col>12</xdr:col>
      <xdr:colOff>1625600</xdr:colOff>
      <xdr:row>291</xdr:row>
      <xdr:rowOff>723900</xdr:rowOff>
    </xdr:to>
    <xdr:pic>
      <xdr:nvPicPr>
        <xdr:cNvPr id="238" name="Obraz 492">
          <a:extLst>
            <a:ext uri="{FF2B5EF4-FFF2-40B4-BE49-F238E27FC236}">
              <a16:creationId xmlns:a16="http://schemas.microsoft.com/office/drawing/2014/main" id="{5FA5D62E-0430-4264-ACF4-520FF9C0A5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41425" y="374081675"/>
          <a:ext cx="1419225" cy="622300"/>
        </a:xfrm>
        <a:prstGeom prst="rect">
          <a:avLst/>
        </a:prstGeom>
      </xdr:spPr>
    </xdr:pic>
    <xdr:clientData/>
  </xdr:twoCellAnchor>
  <xdr:twoCellAnchor>
    <xdr:from>
      <xdr:col>12</xdr:col>
      <xdr:colOff>257175</xdr:colOff>
      <xdr:row>293</xdr:row>
      <xdr:rowOff>88900</xdr:rowOff>
    </xdr:from>
    <xdr:to>
      <xdr:col>12</xdr:col>
      <xdr:colOff>1574800</xdr:colOff>
      <xdr:row>293</xdr:row>
      <xdr:rowOff>685800</xdr:rowOff>
    </xdr:to>
    <xdr:pic>
      <xdr:nvPicPr>
        <xdr:cNvPr id="243" name="Obraz 493">
          <a:extLst>
            <a:ext uri="{FF2B5EF4-FFF2-40B4-BE49-F238E27FC236}">
              <a16:creationId xmlns:a16="http://schemas.microsoft.com/office/drawing/2014/main" id="{344CB391-A2F7-41C4-869C-E9C5DF5373C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92225" y="375592975"/>
          <a:ext cx="1317625" cy="596900"/>
        </a:xfrm>
        <a:prstGeom prst="rect">
          <a:avLst/>
        </a:prstGeom>
      </xdr:spPr>
    </xdr:pic>
    <xdr:clientData/>
  </xdr:twoCellAnchor>
  <xdr:twoCellAnchor>
    <xdr:from>
      <xdr:col>12</xdr:col>
      <xdr:colOff>257175</xdr:colOff>
      <xdr:row>294</xdr:row>
      <xdr:rowOff>88900</xdr:rowOff>
    </xdr:from>
    <xdr:to>
      <xdr:col>12</xdr:col>
      <xdr:colOff>1574800</xdr:colOff>
      <xdr:row>294</xdr:row>
      <xdr:rowOff>685800</xdr:rowOff>
    </xdr:to>
    <xdr:pic>
      <xdr:nvPicPr>
        <xdr:cNvPr id="247" name="Obraz 494">
          <a:extLst>
            <a:ext uri="{FF2B5EF4-FFF2-40B4-BE49-F238E27FC236}">
              <a16:creationId xmlns:a16="http://schemas.microsoft.com/office/drawing/2014/main" id="{87BD92C0-D98B-4A87-A9B8-69E56430AC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92225" y="376354975"/>
          <a:ext cx="1317625" cy="596900"/>
        </a:xfrm>
        <a:prstGeom prst="rect">
          <a:avLst/>
        </a:prstGeom>
      </xdr:spPr>
    </xdr:pic>
    <xdr:clientData/>
  </xdr:twoCellAnchor>
  <xdr:twoCellAnchor>
    <xdr:from>
      <xdr:col>12</xdr:col>
      <xdr:colOff>180975</xdr:colOff>
      <xdr:row>296</xdr:row>
      <xdr:rowOff>38100</xdr:rowOff>
    </xdr:from>
    <xdr:to>
      <xdr:col>12</xdr:col>
      <xdr:colOff>1714500</xdr:colOff>
      <xdr:row>296</xdr:row>
      <xdr:rowOff>736600</xdr:rowOff>
    </xdr:to>
    <xdr:pic>
      <xdr:nvPicPr>
        <xdr:cNvPr id="249" name="Obraz 495">
          <a:extLst>
            <a:ext uri="{FF2B5EF4-FFF2-40B4-BE49-F238E27FC236}">
              <a16:creationId xmlns:a16="http://schemas.microsoft.com/office/drawing/2014/main" id="{65BFDDAA-43D4-4B68-BA26-30D026847B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16025" y="377828175"/>
          <a:ext cx="1533525" cy="698500"/>
        </a:xfrm>
        <a:prstGeom prst="rect">
          <a:avLst/>
        </a:prstGeom>
      </xdr:spPr>
    </xdr:pic>
    <xdr:clientData/>
  </xdr:twoCellAnchor>
  <xdr:twoCellAnchor>
    <xdr:from>
      <xdr:col>12</xdr:col>
      <xdr:colOff>333375</xdr:colOff>
      <xdr:row>300</xdr:row>
      <xdr:rowOff>114300</xdr:rowOff>
    </xdr:from>
    <xdr:to>
      <xdr:col>12</xdr:col>
      <xdr:colOff>1422400</xdr:colOff>
      <xdr:row>300</xdr:row>
      <xdr:rowOff>698500</xdr:rowOff>
    </xdr:to>
    <xdr:pic>
      <xdr:nvPicPr>
        <xdr:cNvPr id="251" name="Obraz 496">
          <a:extLst>
            <a:ext uri="{FF2B5EF4-FFF2-40B4-BE49-F238E27FC236}">
              <a16:creationId xmlns:a16="http://schemas.microsoft.com/office/drawing/2014/main" id="{947CD40C-D12E-4006-9C0A-7958A35AF9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068425" y="380952375"/>
          <a:ext cx="1089025" cy="584200"/>
        </a:xfrm>
        <a:prstGeom prst="rect">
          <a:avLst/>
        </a:prstGeom>
      </xdr:spPr>
    </xdr:pic>
    <xdr:clientData/>
  </xdr:twoCellAnchor>
  <xdr:twoCellAnchor>
    <xdr:from>
      <xdr:col>12</xdr:col>
      <xdr:colOff>142875</xdr:colOff>
      <xdr:row>304</xdr:row>
      <xdr:rowOff>76200</xdr:rowOff>
    </xdr:from>
    <xdr:to>
      <xdr:col>12</xdr:col>
      <xdr:colOff>1752600</xdr:colOff>
      <xdr:row>304</xdr:row>
      <xdr:rowOff>685800</xdr:rowOff>
    </xdr:to>
    <xdr:pic>
      <xdr:nvPicPr>
        <xdr:cNvPr id="255" name="Obraz 497">
          <a:extLst>
            <a:ext uri="{FF2B5EF4-FFF2-40B4-BE49-F238E27FC236}">
              <a16:creationId xmlns:a16="http://schemas.microsoft.com/office/drawing/2014/main" id="{ECA577E6-7EB4-4650-B2BE-81D1B03955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77925" y="383962275"/>
          <a:ext cx="1609725" cy="609600"/>
        </a:xfrm>
        <a:prstGeom prst="rect">
          <a:avLst/>
        </a:prstGeom>
      </xdr:spPr>
    </xdr:pic>
    <xdr:clientData/>
  </xdr:twoCellAnchor>
  <xdr:twoCellAnchor>
    <xdr:from>
      <xdr:col>12</xdr:col>
      <xdr:colOff>180975</xdr:colOff>
      <xdr:row>297</xdr:row>
      <xdr:rowOff>38100</xdr:rowOff>
    </xdr:from>
    <xdr:to>
      <xdr:col>12</xdr:col>
      <xdr:colOff>1714500</xdr:colOff>
      <xdr:row>297</xdr:row>
      <xdr:rowOff>736600</xdr:rowOff>
    </xdr:to>
    <xdr:pic>
      <xdr:nvPicPr>
        <xdr:cNvPr id="257" name="Obraz 498">
          <a:extLst>
            <a:ext uri="{FF2B5EF4-FFF2-40B4-BE49-F238E27FC236}">
              <a16:creationId xmlns:a16="http://schemas.microsoft.com/office/drawing/2014/main" id="{0B293300-F96A-4BED-BAC4-6BFD03E1D2F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16025" y="378590175"/>
          <a:ext cx="1533525" cy="698500"/>
        </a:xfrm>
        <a:prstGeom prst="rect">
          <a:avLst/>
        </a:prstGeom>
      </xdr:spPr>
    </xdr:pic>
    <xdr:clientData/>
  </xdr:twoCellAnchor>
  <xdr:twoCellAnchor>
    <xdr:from>
      <xdr:col>12</xdr:col>
      <xdr:colOff>180975</xdr:colOff>
      <xdr:row>298</xdr:row>
      <xdr:rowOff>38100</xdr:rowOff>
    </xdr:from>
    <xdr:to>
      <xdr:col>12</xdr:col>
      <xdr:colOff>1714500</xdr:colOff>
      <xdr:row>298</xdr:row>
      <xdr:rowOff>736600</xdr:rowOff>
    </xdr:to>
    <xdr:pic>
      <xdr:nvPicPr>
        <xdr:cNvPr id="261" name="Obraz 499">
          <a:extLst>
            <a:ext uri="{FF2B5EF4-FFF2-40B4-BE49-F238E27FC236}">
              <a16:creationId xmlns:a16="http://schemas.microsoft.com/office/drawing/2014/main" id="{71B80104-0606-476E-9453-42A8484D17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16025" y="379352175"/>
          <a:ext cx="1533525" cy="698500"/>
        </a:xfrm>
        <a:prstGeom prst="rect">
          <a:avLst/>
        </a:prstGeom>
      </xdr:spPr>
    </xdr:pic>
    <xdr:clientData/>
  </xdr:twoCellAnchor>
  <xdr:twoCellAnchor>
    <xdr:from>
      <xdr:col>12</xdr:col>
      <xdr:colOff>180975</xdr:colOff>
      <xdr:row>299</xdr:row>
      <xdr:rowOff>38100</xdr:rowOff>
    </xdr:from>
    <xdr:to>
      <xdr:col>12</xdr:col>
      <xdr:colOff>1714500</xdr:colOff>
      <xdr:row>299</xdr:row>
      <xdr:rowOff>736600</xdr:rowOff>
    </xdr:to>
    <xdr:pic>
      <xdr:nvPicPr>
        <xdr:cNvPr id="267" name="Obraz 500">
          <a:extLst>
            <a:ext uri="{FF2B5EF4-FFF2-40B4-BE49-F238E27FC236}">
              <a16:creationId xmlns:a16="http://schemas.microsoft.com/office/drawing/2014/main" id="{0E36F919-A8D2-40B7-BFC8-7DA9231702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16025" y="380114175"/>
          <a:ext cx="1533525" cy="698500"/>
        </a:xfrm>
        <a:prstGeom prst="rect">
          <a:avLst/>
        </a:prstGeom>
      </xdr:spPr>
    </xdr:pic>
    <xdr:clientData/>
  </xdr:twoCellAnchor>
  <xdr:twoCellAnchor>
    <xdr:from>
      <xdr:col>12</xdr:col>
      <xdr:colOff>333375</xdr:colOff>
      <xdr:row>301</xdr:row>
      <xdr:rowOff>114300</xdr:rowOff>
    </xdr:from>
    <xdr:to>
      <xdr:col>12</xdr:col>
      <xdr:colOff>1422400</xdr:colOff>
      <xdr:row>301</xdr:row>
      <xdr:rowOff>698500</xdr:rowOff>
    </xdr:to>
    <xdr:pic>
      <xdr:nvPicPr>
        <xdr:cNvPr id="269" name="Obraz 501">
          <a:extLst>
            <a:ext uri="{FF2B5EF4-FFF2-40B4-BE49-F238E27FC236}">
              <a16:creationId xmlns:a16="http://schemas.microsoft.com/office/drawing/2014/main" id="{E4CBD6C6-0A35-469D-991C-1FCF8E0AE04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068425" y="381714375"/>
          <a:ext cx="1089025" cy="584200"/>
        </a:xfrm>
        <a:prstGeom prst="rect">
          <a:avLst/>
        </a:prstGeom>
      </xdr:spPr>
    </xdr:pic>
    <xdr:clientData/>
  </xdr:twoCellAnchor>
  <xdr:twoCellAnchor>
    <xdr:from>
      <xdr:col>12</xdr:col>
      <xdr:colOff>333375</xdr:colOff>
      <xdr:row>302</xdr:row>
      <xdr:rowOff>114300</xdr:rowOff>
    </xdr:from>
    <xdr:to>
      <xdr:col>12</xdr:col>
      <xdr:colOff>1422400</xdr:colOff>
      <xdr:row>302</xdr:row>
      <xdr:rowOff>698500</xdr:rowOff>
    </xdr:to>
    <xdr:pic>
      <xdr:nvPicPr>
        <xdr:cNvPr id="271" name="Obraz 502">
          <a:extLst>
            <a:ext uri="{FF2B5EF4-FFF2-40B4-BE49-F238E27FC236}">
              <a16:creationId xmlns:a16="http://schemas.microsoft.com/office/drawing/2014/main" id="{27249107-BEB6-431D-92F4-42E10910434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068425" y="382476375"/>
          <a:ext cx="1089025" cy="584200"/>
        </a:xfrm>
        <a:prstGeom prst="rect">
          <a:avLst/>
        </a:prstGeom>
      </xdr:spPr>
    </xdr:pic>
    <xdr:clientData/>
  </xdr:twoCellAnchor>
  <xdr:twoCellAnchor>
    <xdr:from>
      <xdr:col>12</xdr:col>
      <xdr:colOff>333375</xdr:colOff>
      <xdr:row>303</xdr:row>
      <xdr:rowOff>114300</xdr:rowOff>
    </xdr:from>
    <xdr:to>
      <xdr:col>12</xdr:col>
      <xdr:colOff>1422400</xdr:colOff>
      <xdr:row>303</xdr:row>
      <xdr:rowOff>698500</xdr:rowOff>
    </xdr:to>
    <xdr:pic>
      <xdr:nvPicPr>
        <xdr:cNvPr id="273" name="Obraz 503">
          <a:extLst>
            <a:ext uri="{FF2B5EF4-FFF2-40B4-BE49-F238E27FC236}">
              <a16:creationId xmlns:a16="http://schemas.microsoft.com/office/drawing/2014/main" id="{50209287-B12E-403D-8678-94BB1CF0AA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068425" y="383238375"/>
          <a:ext cx="1089025" cy="584200"/>
        </a:xfrm>
        <a:prstGeom prst="rect">
          <a:avLst/>
        </a:prstGeom>
      </xdr:spPr>
    </xdr:pic>
    <xdr:clientData/>
  </xdr:twoCellAnchor>
  <xdr:twoCellAnchor>
    <xdr:from>
      <xdr:col>12</xdr:col>
      <xdr:colOff>142875</xdr:colOff>
      <xdr:row>305</xdr:row>
      <xdr:rowOff>127000</xdr:rowOff>
    </xdr:from>
    <xdr:to>
      <xdr:col>12</xdr:col>
      <xdr:colOff>1752600</xdr:colOff>
      <xdr:row>305</xdr:row>
      <xdr:rowOff>685800</xdr:rowOff>
    </xdr:to>
    <xdr:pic>
      <xdr:nvPicPr>
        <xdr:cNvPr id="275" name="Obraz 504">
          <a:extLst>
            <a:ext uri="{FF2B5EF4-FFF2-40B4-BE49-F238E27FC236}">
              <a16:creationId xmlns:a16="http://schemas.microsoft.com/office/drawing/2014/main" id="{4AE63B90-C4D6-4872-B0AC-195D93EA313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77925" y="384775075"/>
          <a:ext cx="1609725" cy="558800"/>
        </a:xfrm>
        <a:prstGeom prst="rect">
          <a:avLst/>
        </a:prstGeom>
      </xdr:spPr>
    </xdr:pic>
    <xdr:clientData/>
  </xdr:twoCellAnchor>
  <xdr:twoCellAnchor>
    <xdr:from>
      <xdr:col>12</xdr:col>
      <xdr:colOff>142875</xdr:colOff>
      <xdr:row>306</xdr:row>
      <xdr:rowOff>127000</xdr:rowOff>
    </xdr:from>
    <xdr:to>
      <xdr:col>12</xdr:col>
      <xdr:colOff>1752600</xdr:colOff>
      <xdr:row>306</xdr:row>
      <xdr:rowOff>685800</xdr:rowOff>
    </xdr:to>
    <xdr:pic>
      <xdr:nvPicPr>
        <xdr:cNvPr id="277" name="Obraz 505">
          <a:extLst>
            <a:ext uri="{FF2B5EF4-FFF2-40B4-BE49-F238E27FC236}">
              <a16:creationId xmlns:a16="http://schemas.microsoft.com/office/drawing/2014/main" id="{D9311BEA-C7A7-4CF7-AD1A-BB90285D62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77925" y="385537075"/>
          <a:ext cx="1609725" cy="558800"/>
        </a:xfrm>
        <a:prstGeom prst="rect">
          <a:avLst/>
        </a:prstGeom>
      </xdr:spPr>
    </xdr:pic>
    <xdr:clientData/>
  </xdr:twoCellAnchor>
  <xdr:twoCellAnchor>
    <xdr:from>
      <xdr:col>12</xdr:col>
      <xdr:colOff>142875</xdr:colOff>
      <xdr:row>307</xdr:row>
      <xdr:rowOff>127000</xdr:rowOff>
    </xdr:from>
    <xdr:to>
      <xdr:col>12</xdr:col>
      <xdr:colOff>1752600</xdr:colOff>
      <xdr:row>307</xdr:row>
      <xdr:rowOff>685800</xdr:rowOff>
    </xdr:to>
    <xdr:pic>
      <xdr:nvPicPr>
        <xdr:cNvPr id="282" name="Obraz 506">
          <a:extLst>
            <a:ext uri="{FF2B5EF4-FFF2-40B4-BE49-F238E27FC236}">
              <a16:creationId xmlns:a16="http://schemas.microsoft.com/office/drawing/2014/main" id="{16DD5264-6A4E-4AB1-BF52-82D5E1DFF56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77925" y="386299075"/>
          <a:ext cx="1609725" cy="558800"/>
        </a:xfrm>
        <a:prstGeom prst="rect">
          <a:avLst/>
        </a:prstGeom>
      </xdr:spPr>
    </xdr:pic>
    <xdr:clientData/>
  </xdr:twoCellAnchor>
  <xdr:twoCellAnchor>
    <xdr:from>
      <xdr:col>12</xdr:col>
      <xdr:colOff>142875</xdr:colOff>
      <xdr:row>308</xdr:row>
      <xdr:rowOff>127000</xdr:rowOff>
    </xdr:from>
    <xdr:to>
      <xdr:col>12</xdr:col>
      <xdr:colOff>1752600</xdr:colOff>
      <xdr:row>308</xdr:row>
      <xdr:rowOff>685800</xdr:rowOff>
    </xdr:to>
    <xdr:pic>
      <xdr:nvPicPr>
        <xdr:cNvPr id="283" name="Obraz 507">
          <a:extLst>
            <a:ext uri="{FF2B5EF4-FFF2-40B4-BE49-F238E27FC236}">
              <a16:creationId xmlns:a16="http://schemas.microsoft.com/office/drawing/2014/main" id="{D34A8AF3-99B1-407D-B762-F86A12E453E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77925" y="387061075"/>
          <a:ext cx="1609725" cy="558800"/>
        </a:xfrm>
        <a:prstGeom prst="rect">
          <a:avLst/>
        </a:prstGeom>
      </xdr:spPr>
    </xdr:pic>
    <xdr:clientData/>
  </xdr:twoCellAnchor>
  <xdr:twoCellAnchor>
    <xdr:from>
      <xdr:col>12</xdr:col>
      <xdr:colOff>142875</xdr:colOff>
      <xdr:row>309</xdr:row>
      <xdr:rowOff>127000</xdr:rowOff>
    </xdr:from>
    <xdr:to>
      <xdr:col>12</xdr:col>
      <xdr:colOff>1752600</xdr:colOff>
      <xdr:row>309</xdr:row>
      <xdr:rowOff>685800</xdr:rowOff>
    </xdr:to>
    <xdr:pic>
      <xdr:nvPicPr>
        <xdr:cNvPr id="286" name="Obraz 508">
          <a:extLst>
            <a:ext uri="{FF2B5EF4-FFF2-40B4-BE49-F238E27FC236}">
              <a16:creationId xmlns:a16="http://schemas.microsoft.com/office/drawing/2014/main" id="{E9613ECF-2E65-4C6A-BBF5-8B6537296A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77925" y="387823075"/>
          <a:ext cx="1609725" cy="558800"/>
        </a:xfrm>
        <a:prstGeom prst="rect">
          <a:avLst/>
        </a:prstGeom>
      </xdr:spPr>
    </xdr:pic>
    <xdr:clientData/>
  </xdr:twoCellAnchor>
  <xdr:twoCellAnchor>
    <xdr:from>
      <xdr:col>12</xdr:col>
      <xdr:colOff>142875</xdr:colOff>
      <xdr:row>310</xdr:row>
      <xdr:rowOff>127000</xdr:rowOff>
    </xdr:from>
    <xdr:to>
      <xdr:col>12</xdr:col>
      <xdr:colOff>1752600</xdr:colOff>
      <xdr:row>310</xdr:row>
      <xdr:rowOff>685800</xdr:rowOff>
    </xdr:to>
    <xdr:pic>
      <xdr:nvPicPr>
        <xdr:cNvPr id="293" name="Obraz 509">
          <a:extLst>
            <a:ext uri="{FF2B5EF4-FFF2-40B4-BE49-F238E27FC236}">
              <a16:creationId xmlns:a16="http://schemas.microsoft.com/office/drawing/2014/main" id="{9E26138B-1D4F-437A-BB94-BEB80CABC4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77925" y="388585075"/>
          <a:ext cx="1609725" cy="558800"/>
        </a:xfrm>
        <a:prstGeom prst="rect">
          <a:avLst/>
        </a:prstGeom>
      </xdr:spPr>
    </xdr:pic>
    <xdr:clientData/>
  </xdr:twoCellAnchor>
  <xdr:twoCellAnchor>
    <xdr:from>
      <xdr:col>12</xdr:col>
      <xdr:colOff>142875</xdr:colOff>
      <xdr:row>311</xdr:row>
      <xdr:rowOff>127000</xdr:rowOff>
    </xdr:from>
    <xdr:to>
      <xdr:col>12</xdr:col>
      <xdr:colOff>1752600</xdr:colOff>
      <xdr:row>311</xdr:row>
      <xdr:rowOff>685800</xdr:rowOff>
    </xdr:to>
    <xdr:pic>
      <xdr:nvPicPr>
        <xdr:cNvPr id="296" name="Obraz 510">
          <a:extLst>
            <a:ext uri="{FF2B5EF4-FFF2-40B4-BE49-F238E27FC236}">
              <a16:creationId xmlns:a16="http://schemas.microsoft.com/office/drawing/2014/main" id="{9DC8EB01-715E-4119-A727-1B09B3CA726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77925" y="389347075"/>
          <a:ext cx="1609725" cy="558800"/>
        </a:xfrm>
        <a:prstGeom prst="rect">
          <a:avLst/>
        </a:prstGeom>
      </xdr:spPr>
    </xdr:pic>
    <xdr:clientData/>
  </xdr:twoCellAnchor>
  <xdr:twoCellAnchor>
    <xdr:from>
      <xdr:col>12</xdr:col>
      <xdr:colOff>142875</xdr:colOff>
      <xdr:row>312</xdr:row>
      <xdr:rowOff>127000</xdr:rowOff>
    </xdr:from>
    <xdr:to>
      <xdr:col>12</xdr:col>
      <xdr:colOff>1752600</xdr:colOff>
      <xdr:row>312</xdr:row>
      <xdr:rowOff>685800</xdr:rowOff>
    </xdr:to>
    <xdr:pic>
      <xdr:nvPicPr>
        <xdr:cNvPr id="298" name="Obraz 511">
          <a:extLst>
            <a:ext uri="{FF2B5EF4-FFF2-40B4-BE49-F238E27FC236}">
              <a16:creationId xmlns:a16="http://schemas.microsoft.com/office/drawing/2014/main" id="{01144F8A-30C6-4E40-8EF9-A64C0C07EF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77925" y="390109075"/>
          <a:ext cx="1609725" cy="558800"/>
        </a:xfrm>
        <a:prstGeom prst="rect">
          <a:avLst/>
        </a:prstGeom>
      </xdr:spPr>
    </xdr:pic>
    <xdr:clientData/>
  </xdr:twoCellAnchor>
  <xdr:twoCellAnchor>
    <xdr:from>
      <xdr:col>12</xdr:col>
      <xdr:colOff>130175</xdr:colOff>
      <xdr:row>313</xdr:row>
      <xdr:rowOff>114300</xdr:rowOff>
    </xdr:from>
    <xdr:to>
      <xdr:col>12</xdr:col>
      <xdr:colOff>1752600</xdr:colOff>
      <xdr:row>313</xdr:row>
      <xdr:rowOff>685800</xdr:rowOff>
    </xdr:to>
    <xdr:pic>
      <xdr:nvPicPr>
        <xdr:cNvPr id="300" name="Obraz 512">
          <a:extLst>
            <a:ext uri="{FF2B5EF4-FFF2-40B4-BE49-F238E27FC236}">
              <a16:creationId xmlns:a16="http://schemas.microsoft.com/office/drawing/2014/main" id="{DA5ECD52-5913-4377-B07B-3BB7B9F18A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65225" y="390858375"/>
          <a:ext cx="1622425" cy="571500"/>
        </a:xfrm>
        <a:prstGeom prst="rect">
          <a:avLst/>
        </a:prstGeom>
      </xdr:spPr>
    </xdr:pic>
    <xdr:clientData/>
  </xdr:twoCellAnchor>
  <xdr:twoCellAnchor>
    <xdr:from>
      <xdr:col>12</xdr:col>
      <xdr:colOff>282575</xdr:colOff>
      <xdr:row>317</xdr:row>
      <xdr:rowOff>50800</xdr:rowOff>
    </xdr:from>
    <xdr:to>
      <xdr:col>12</xdr:col>
      <xdr:colOff>1600200</xdr:colOff>
      <xdr:row>317</xdr:row>
      <xdr:rowOff>736600</xdr:rowOff>
    </xdr:to>
    <xdr:pic>
      <xdr:nvPicPr>
        <xdr:cNvPr id="306" name="Obraz 513">
          <a:extLst>
            <a:ext uri="{FF2B5EF4-FFF2-40B4-BE49-F238E27FC236}">
              <a16:creationId xmlns:a16="http://schemas.microsoft.com/office/drawing/2014/main" id="{C1AF49DB-41E4-4AC1-9A24-5417E5A5596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017625" y="393842875"/>
          <a:ext cx="1317625" cy="685800"/>
        </a:xfrm>
        <a:prstGeom prst="rect">
          <a:avLst/>
        </a:prstGeom>
      </xdr:spPr>
    </xdr:pic>
    <xdr:clientData/>
  </xdr:twoCellAnchor>
  <xdr:twoCellAnchor>
    <xdr:from>
      <xdr:col>12</xdr:col>
      <xdr:colOff>168275</xdr:colOff>
      <xdr:row>318</xdr:row>
      <xdr:rowOff>76200</xdr:rowOff>
    </xdr:from>
    <xdr:to>
      <xdr:col>12</xdr:col>
      <xdr:colOff>1765300</xdr:colOff>
      <xdr:row>318</xdr:row>
      <xdr:rowOff>673100</xdr:rowOff>
    </xdr:to>
    <xdr:pic>
      <xdr:nvPicPr>
        <xdr:cNvPr id="310" name="Obraz 514">
          <a:extLst>
            <a:ext uri="{FF2B5EF4-FFF2-40B4-BE49-F238E27FC236}">
              <a16:creationId xmlns:a16="http://schemas.microsoft.com/office/drawing/2014/main" id="{3B96FB2E-3751-45BD-B1D8-3666304D2F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03325" y="394630275"/>
          <a:ext cx="1597025" cy="596900"/>
        </a:xfrm>
        <a:prstGeom prst="rect">
          <a:avLst/>
        </a:prstGeom>
      </xdr:spPr>
    </xdr:pic>
    <xdr:clientData/>
  </xdr:twoCellAnchor>
  <xdr:twoCellAnchor>
    <xdr:from>
      <xdr:col>12</xdr:col>
      <xdr:colOff>130175</xdr:colOff>
      <xdr:row>314</xdr:row>
      <xdr:rowOff>114300</xdr:rowOff>
    </xdr:from>
    <xdr:to>
      <xdr:col>12</xdr:col>
      <xdr:colOff>1752600</xdr:colOff>
      <xdr:row>314</xdr:row>
      <xdr:rowOff>685800</xdr:rowOff>
    </xdr:to>
    <xdr:pic>
      <xdr:nvPicPr>
        <xdr:cNvPr id="312" name="Obraz 515">
          <a:extLst>
            <a:ext uri="{FF2B5EF4-FFF2-40B4-BE49-F238E27FC236}">
              <a16:creationId xmlns:a16="http://schemas.microsoft.com/office/drawing/2014/main" id="{9C1BC833-77D8-4335-8318-0230CCBACD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65225" y="391620375"/>
          <a:ext cx="1622425" cy="571500"/>
        </a:xfrm>
        <a:prstGeom prst="rect">
          <a:avLst/>
        </a:prstGeom>
      </xdr:spPr>
    </xdr:pic>
    <xdr:clientData/>
  </xdr:twoCellAnchor>
  <xdr:twoCellAnchor>
    <xdr:from>
      <xdr:col>12</xdr:col>
      <xdr:colOff>130175</xdr:colOff>
      <xdr:row>315</xdr:row>
      <xdr:rowOff>114300</xdr:rowOff>
    </xdr:from>
    <xdr:to>
      <xdr:col>12</xdr:col>
      <xdr:colOff>1752600</xdr:colOff>
      <xdr:row>315</xdr:row>
      <xdr:rowOff>685800</xdr:rowOff>
    </xdr:to>
    <xdr:pic>
      <xdr:nvPicPr>
        <xdr:cNvPr id="315" name="Obraz 516">
          <a:extLst>
            <a:ext uri="{FF2B5EF4-FFF2-40B4-BE49-F238E27FC236}">
              <a16:creationId xmlns:a16="http://schemas.microsoft.com/office/drawing/2014/main" id="{C74E9FCC-243B-4DA4-86B4-B1810D20D9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65225" y="392382375"/>
          <a:ext cx="1622425" cy="571500"/>
        </a:xfrm>
        <a:prstGeom prst="rect">
          <a:avLst/>
        </a:prstGeom>
      </xdr:spPr>
    </xdr:pic>
    <xdr:clientData/>
  </xdr:twoCellAnchor>
  <xdr:twoCellAnchor>
    <xdr:from>
      <xdr:col>12</xdr:col>
      <xdr:colOff>130175</xdr:colOff>
      <xdr:row>316</xdr:row>
      <xdr:rowOff>114300</xdr:rowOff>
    </xdr:from>
    <xdr:to>
      <xdr:col>12</xdr:col>
      <xdr:colOff>1752600</xdr:colOff>
      <xdr:row>316</xdr:row>
      <xdr:rowOff>685800</xdr:rowOff>
    </xdr:to>
    <xdr:pic>
      <xdr:nvPicPr>
        <xdr:cNvPr id="316" name="Obraz 517">
          <a:extLst>
            <a:ext uri="{FF2B5EF4-FFF2-40B4-BE49-F238E27FC236}">
              <a16:creationId xmlns:a16="http://schemas.microsoft.com/office/drawing/2014/main" id="{B1A1B23D-3ACE-469C-8294-7D6C39AE50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65225" y="393144375"/>
          <a:ext cx="1622425" cy="571500"/>
        </a:xfrm>
        <a:prstGeom prst="rect">
          <a:avLst/>
        </a:prstGeom>
      </xdr:spPr>
    </xdr:pic>
    <xdr:clientData/>
  </xdr:twoCellAnchor>
  <xdr:twoCellAnchor>
    <xdr:from>
      <xdr:col>12</xdr:col>
      <xdr:colOff>266700</xdr:colOff>
      <xdr:row>319</xdr:row>
      <xdr:rowOff>50800</xdr:rowOff>
    </xdr:from>
    <xdr:to>
      <xdr:col>12</xdr:col>
      <xdr:colOff>1562100</xdr:colOff>
      <xdr:row>319</xdr:row>
      <xdr:rowOff>736600</xdr:rowOff>
    </xdr:to>
    <xdr:pic>
      <xdr:nvPicPr>
        <xdr:cNvPr id="317" name="Obraz 518">
          <a:extLst>
            <a:ext uri="{FF2B5EF4-FFF2-40B4-BE49-F238E27FC236}">
              <a16:creationId xmlns:a16="http://schemas.microsoft.com/office/drawing/2014/main" id="{BA15DB89-9519-4E42-BCBC-4356B4B470A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001750" y="395366875"/>
          <a:ext cx="1295400" cy="685800"/>
        </a:xfrm>
        <a:prstGeom prst="rect">
          <a:avLst/>
        </a:prstGeom>
      </xdr:spPr>
    </xdr:pic>
    <xdr:clientData/>
  </xdr:twoCellAnchor>
  <xdr:twoCellAnchor>
    <xdr:from>
      <xdr:col>12</xdr:col>
      <xdr:colOff>419100</xdr:colOff>
      <xdr:row>320</xdr:row>
      <xdr:rowOff>38100</xdr:rowOff>
    </xdr:from>
    <xdr:to>
      <xdr:col>12</xdr:col>
      <xdr:colOff>1447800</xdr:colOff>
      <xdr:row>320</xdr:row>
      <xdr:rowOff>736600</xdr:rowOff>
    </xdr:to>
    <xdr:pic>
      <xdr:nvPicPr>
        <xdr:cNvPr id="318" name="Obraz 519">
          <a:extLst>
            <a:ext uri="{FF2B5EF4-FFF2-40B4-BE49-F238E27FC236}">
              <a16:creationId xmlns:a16="http://schemas.microsoft.com/office/drawing/2014/main" id="{257CB54E-1531-4A52-8BEB-D9A012D12C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154150" y="396116175"/>
          <a:ext cx="1028700" cy="698500"/>
        </a:xfrm>
        <a:prstGeom prst="rect">
          <a:avLst/>
        </a:prstGeom>
      </xdr:spPr>
    </xdr:pic>
    <xdr:clientData/>
  </xdr:twoCellAnchor>
  <xdr:twoCellAnchor>
    <xdr:from>
      <xdr:col>12</xdr:col>
      <xdr:colOff>469900</xdr:colOff>
      <xdr:row>321</xdr:row>
      <xdr:rowOff>38100</xdr:rowOff>
    </xdr:from>
    <xdr:to>
      <xdr:col>12</xdr:col>
      <xdr:colOff>1435100</xdr:colOff>
      <xdr:row>321</xdr:row>
      <xdr:rowOff>736600</xdr:rowOff>
    </xdr:to>
    <xdr:pic>
      <xdr:nvPicPr>
        <xdr:cNvPr id="319" name="Obraz 520">
          <a:extLst>
            <a:ext uri="{FF2B5EF4-FFF2-40B4-BE49-F238E27FC236}">
              <a16:creationId xmlns:a16="http://schemas.microsoft.com/office/drawing/2014/main" id="{0FEAD56B-CF01-476A-8658-A01005E7A7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204950" y="396878175"/>
          <a:ext cx="965200" cy="698500"/>
        </a:xfrm>
        <a:prstGeom prst="rect">
          <a:avLst/>
        </a:prstGeom>
      </xdr:spPr>
    </xdr:pic>
    <xdr:clientData/>
  </xdr:twoCellAnchor>
  <xdr:twoCellAnchor>
    <xdr:from>
      <xdr:col>12</xdr:col>
      <xdr:colOff>254000</xdr:colOff>
      <xdr:row>322</xdr:row>
      <xdr:rowOff>76200</xdr:rowOff>
    </xdr:from>
    <xdr:to>
      <xdr:col>12</xdr:col>
      <xdr:colOff>1701800</xdr:colOff>
      <xdr:row>322</xdr:row>
      <xdr:rowOff>736600</xdr:rowOff>
    </xdr:to>
    <xdr:pic>
      <xdr:nvPicPr>
        <xdr:cNvPr id="320" name="Obraz 521">
          <a:extLst>
            <a:ext uri="{FF2B5EF4-FFF2-40B4-BE49-F238E27FC236}">
              <a16:creationId xmlns:a16="http://schemas.microsoft.com/office/drawing/2014/main" id="{737D8386-0815-42FA-B53F-4520F72C70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89050" y="397678275"/>
          <a:ext cx="1447800" cy="660400"/>
        </a:xfrm>
        <a:prstGeom prst="rect">
          <a:avLst/>
        </a:prstGeom>
      </xdr:spPr>
    </xdr:pic>
    <xdr:clientData/>
  </xdr:twoCellAnchor>
  <xdr:twoCellAnchor>
    <xdr:from>
      <xdr:col>12</xdr:col>
      <xdr:colOff>254000</xdr:colOff>
      <xdr:row>323</xdr:row>
      <xdr:rowOff>76200</xdr:rowOff>
    </xdr:from>
    <xdr:to>
      <xdr:col>12</xdr:col>
      <xdr:colOff>1701800</xdr:colOff>
      <xdr:row>323</xdr:row>
      <xdr:rowOff>736600</xdr:rowOff>
    </xdr:to>
    <xdr:pic>
      <xdr:nvPicPr>
        <xdr:cNvPr id="321" name="Obraz 522">
          <a:extLst>
            <a:ext uri="{FF2B5EF4-FFF2-40B4-BE49-F238E27FC236}">
              <a16:creationId xmlns:a16="http://schemas.microsoft.com/office/drawing/2014/main" id="{248D0242-6475-4F57-8979-B5A299126B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89050" y="398440275"/>
          <a:ext cx="1447800" cy="660400"/>
        </a:xfrm>
        <a:prstGeom prst="rect">
          <a:avLst/>
        </a:prstGeom>
      </xdr:spPr>
    </xdr:pic>
    <xdr:clientData/>
  </xdr:twoCellAnchor>
  <xdr:twoCellAnchor editAs="oneCell">
    <xdr:from>
      <xdr:col>12</xdr:col>
      <xdr:colOff>152401</xdr:colOff>
      <xdr:row>327</xdr:row>
      <xdr:rowOff>25401</xdr:rowOff>
    </xdr:from>
    <xdr:to>
      <xdr:col>12</xdr:col>
      <xdr:colOff>1992313</xdr:colOff>
      <xdr:row>332</xdr:row>
      <xdr:rowOff>254001</xdr:rowOff>
    </xdr:to>
    <xdr:pic>
      <xdr:nvPicPr>
        <xdr:cNvPr id="323" name="Obrázek 322">
          <a:extLst>
            <a:ext uri="{FF2B5EF4-FFF2-40B4-BE49-F238E27FC236}">
              <a16:creationId xmlns:a16="http://schemas.microsoft.com/office/drawing/2014/main" id="{9026877F-5C4C-EC1A-0C0B-014E6DDBB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2"/>
        <a:stretch>
          <a:fillRect/>
        </a:stretch>
      </xdr:blipFill>
      <xdr:spPr>
        <a:xfrm>
          <a:off x="19494501" y="259524501"/>
          <a:ext cx="1839912" cy="1689100"/>
        </a:xfrm>
        <a:prstGeom prst="rect">
          <a:avLst/>
        </a:prstGeom>
      </xdr:spPr>
    </xdr:pic>
    <xdr:clientData/>
  </xdr:twoCellAnchor>
  <xdr:twoCellAnchor editAs="oneCell">
    <xdr:from>
      <xdr:col>12</xdr:col>
      <xdr:colOff>330201</xdr:colOff>
      <xdr:row>337</xdr:row>
      <xdr:rowOff>76200</xdr:rowOff>
    </xdr:from>
    <xdr:to>
      <xdr:col>12</xdr:col>
      <xdr:colOff>1701801</xdr:colOff>
      <xdr:row>339</xdr:row>
      <xdr:rowOff>225205</xdr:rowOff>
    </xdr:to>
    <xdr:pic>
      <xdr:nvPicPr>
        <xdr:cNvPr id="324" name="Obrázek 323">
          <a:extLst>
            <a:ext uri="{FF2B5EF4-FFF2-40B4-BE49-F238E27FC236}">
              <a16:creationId xmlns:a16="http://schemas.microsoft.com/office/drawing/2014/main" id="{640D8BD3-1A97-8EC2-5119-9AA9DCABC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xfrm>
          <a:off x="19672301" y="262496300"/>
          <a:ext cx="1371600" cy="7332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Cen&#237;ky-N&#193;&#344;AD&#205;\Cen&#237;ky%20Stalco%202024\1.STALCO_N&#225;&#345;ad&#237;_ru&#269;n&#237;_2024.xlsx" TargetMode="External"/><Relationship Id="rId1" Type="http://schemas.openxmlformats.org/officeDocument/2006/relationships/externalLinkPath" Target="1.STALCO_N&#225;&#345;ad&#237;_ru&#269;n&#237;_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Cen&#237;ky-N&#193;&#344;AD&#205;\Cen&#237;ky%20STALCO%202023\1.STALCO_n&#225;&#345;ad&#237;%202023_5.xlsx" TargetMode="External"/><Relationship Id="rId1" Type="http://schemas.openxmlformats.org/officeDocument/2006/relationships/externalLinkPath" Target="/Cen&#237;ky-N&#193;&#344;AD&#205;/Cen&#237;ky%20STALCO%202023/1.STALCO_n&#225;&#345;ad&#237;%202023_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ářadí"/>
      <sheetName val="List1"/>
    </sheetNames>
    <sheetDataSet>
      <sheetData sheetId="0">
        <row r="1">
          <cell r="A1" t="str">
            <v>RUČNÍ NÁŘADÍ 2023</v>
          </cell>
        </row>
        <row r="2">
          <cell r="I2"/>
        </row>
        <row r="3">
          <cell r="I3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ářadí"/>
    </sheetNames>
    <sheetDataSet>
      <sheetData sheetId="0">
        <row r="3">
          <cell r="I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080BB-7DC3-464F-9778-994D6C31DAA6}">
  <sheetPr>
    <pageSetUpPr fitToPage="1"/>
  </sheetPr>
  <dimension ref="A1:N347"/>
  <sheetViews>
    <sheetView tabSelected="1" zoomScale="75" zoomScaleNormal="75" zoomScaleSheetLayoutView="75" workbookViewId="0">
      <pane ySplit="4" topLeftCell="A5" activePane="bottomLeft" state="frozen"/>
      <selection pane="bottomLeft" activeCell="O1" sqref="O1:O1048576"/>
    </sheetView>
  </sheetViews>
  <sheetFormatPr defaultColWidth="10" defaultRowHeight="15"/>
  <cols>
    <col min="1" max="1" width="17.5703125" style="1" customWidth="1"/>
    <col min="2" max="2" width="10.7109375" style="1" customWidth="1"/>
    <col min="3" max="3" width="18.7109375" style="1" customWidth="1"/>
    <col min="4" max="4" width="18.28515625" style="1" customWidth="1"/>
    <col min="5" max="5" width="84.140625" style="3" customWidth="1"/>
    <col min="6" max="6" width="49.7109375" style="3" customWidth="1"/>
    <col min="7" max="7" width="10.7109375" style="3" customWidth="1"/>
    <col min="8" max="8" width="24" style="1" customWidth="1"/>
    <col min="9" max="9" width="18.140625" style="3" customWidth="1"/>
    <col min="10" max="10" width="12.7109375" style="37" customWidth="1"/>
    <col min="11" max="12" width="12.7109375" style="1" customWidth="1"/>
    <col min="13" max="13" width="31" style="1" customWidth="1"/>
    <col min="14" max="14" width="67" style="44" customWidth="1"/>
    <col min="15" max="16384" width="10" style="1"/>
  </cols>
  <sheetData>
    <row r="1" spans="1:14" ht="92.25" customHeight="1">
      <c r="A1" s="79" t="s">
        <v>872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5" customHeight="1">
      <c r="A2" s="20"/>
      <c r="B2" s="20"/>
      <c r="C2" s="20"/>
      <c r="D2" s="20"/>
      <c r="E2" s="20"/>
      <c r="F2" s="20"/>
      <c r="G2" s="78"/>
      <c r="H2" s="78"/>
      <c r="I2" s="23"/>
      <c r="J2" s="35"/>
      <c r="K2" s="20" t="s">
        <v>315</v>
      </c>
      <c r="L2" s="20" t="s">
        <v>315</v>
      </c>
      <c r="M2" s="20"/>
      <c r="N2" s="39"/>
    </row>
    <row r="3" spans="1:14" ht="24.75" customHeight="1">
      <c r="A3" s="20"/>
      <c r="B3" s="20"/>
      <c r="C3" s="20"/>
      <c r="D3" s="20"/>
      <c r="E3" s="20"/>
      <c r="F3" s="20"/>
      <c r="G3" s="20"/>
      <c r="H3" s="45" t="s">
        <v>313</v>
      </c>
      <c r="I3" s="46">
        <v>0</v>
      </c>
      <c r="J3" s="35"/>
      <c r="K3" s="33">
        <f>K341</f>
        <v>0</v>
      </c>
      <c r="L3" s="33">
        <f>L341</f>
        <v>0</v>
      </c>
      <c r="M3" s="20"/>
      <c r="N3" s="39"/>
    </row>
    <row r="4" spans="1:14" s="2" customFormat="1" ht="48" customHeight="1">
      <c r="A4" s="20" t="s">
        <v>0</v>
      </c>
      <c r="B4" s="20" t="s">
        <v>229</v>
      </c>
      <c r="C4" s="20" t="s">
        <v>228</v>
      </c>
      <c r="D4" s="20" t="s">
        <v>306</v>
      </c>
      <c r="E4" s="20" t="s">
        <v>299</v>
      </c>
      <c r="F4" s="20" t="s">
        <v>5</v>
      </c>
      <c r="G4" s="20" t="s">
        <v>300</v>
      </c>
      <c r="H4" s="20" t="s">
        <v>873</v>
      </c>
      <c r="I4" s="20" t="s">
        <v>314</v>
      </c>
      <c r="J4" s="35" t="s">
        <v>301</v>
      </c>
      <c r="K4" s="20" t="s">
        <v>302</v>
      </c>
      <c r="L4" s="20" t="s">
        <v>303</v>
      </c>
      <c r="M4" s="20" t="s">
        <v>305</v>
      </c>
      <c r="N4" s="20" t="s">
        <v>304</v>
      </c>
    </row>
    <row r="5" spans="1:14" ht="30" customHeight="1">
      <c r="A5" s="47">
        <v>5907180858917</v>
      </c>
      <c r="B5" s="25" t="s">
        <v>6</v>
      </c>
      <c r="C5" s="24" t="s">
        <v>3</v>
      </c>
      <c r="D5" s="24" t="s">
        <v>307</v>
      </c>
      <c r="E5" s="26" t="s">
        <v>316</v>
      </c>
      <c r="F5" s="27" t="s">
        <v>230</v>
      </c>
      <c r="G5" s="28" t="s">
        <v>244</v>
      </c>
      <c r="H5" s="29">
        <v>96</v>
      </c>
      <c r="I5" s="30">
        <f>H5*((1-$I$3)/1)</f>
        <v>96</v>
      </c>
      <c r="J5" s="36">
        <v>0</v>
      </c>
      <c r="K5" s="30">
        <f>J5*H5</f>
        <v>0</v>
      </c>
      <c r="L5" s="30">
        <f>(J5*H5)*((1-$I$3/1))</f>
        <v>0</v>
      </c>
      <c r="M5" s="72"/>
      <c r="N5" s="72" t="s">
        <v>247</v>
      </c>
    </row>
    <row r="6" spans="1:14" ht="30" customHeight="1">
      <c r="A6" s="16">
        <v>5907180858924</v>
      </c>
      <c r="B6" s="9" t="s">
        <v>7</v>
      </c>
      <c r="C6" s="8" t="s">
        <v>3</v>
      </c>
      <c r="D6" s="8" t="s">
        <v>307</v>
      </c>
      <c r="E6" s="26" t="s">
        <v>317</v>
      </c>
      <c r="F6" s="27" t="s">
        <v>230</v>
      </c>
      <c r="G6" s="5" t="s">
        <v>244</v>
      </c>
      <c r="H6" s="21">
        <v>100.6</v>
      </c>
      <c r="I6" s="30">
        <f t="shared" ref="I6:I69" si="0">H6*((1-$I$3)/1)</f>
        <v>100.6</v>
      </c>
      <c r="J6" s="36">
        <v>0</v>
      </c>
      <c r="K6" s="6">
        <f t="shared" ref="K6:K69" si="1">J6*H6</f>
        <v>0</v>
      </c>
      <c r="L6" s="6">
        <f t="shared" ref="L6:L69" si="2">(J6*H6)*((1-$I$3/1))</f>
        <v>0</v>
      </c>
      <c r="M6" s="72"/>
      <c r="N6" s="72"/>
    </row>
    <row r="7" spans="1:14" ht="30" customHeight="1">
      <c r="A7" s="16">
        <v>5907180858931</v>
      </c>
      <c r="B7" s="9" t="s">
        <v>8</v>
      </c>
      <c r="C7" s="8" t="s">
        <v>3</v>
      </c>
      <c r="D7" s="8" t="s">
        <v>307</v>
      </c>
      <c r="E7" s="26" t="s">
        <v>318</v>
      </c>
      <c r="F7" s="27" t="s">
        <v>230</v>
      </c>
      <c r="G7" s="5" t="s">
        <v>244</v>
      </c>
      <c r="H7" s="21">
        <v>106.2</v>
      </c>
      <c r="I7" s="30">
        <f t="shared" si="0"/>
        <v>106.2</v>
      </c>
      <c r="J7" s="36">
        <v>0</v>
      </c>
      <c r="K7" s="6">
        <f t="shared" si="1"/>
        <v>0</v>
      </c>
      <c r="L7" s="6">
        <f t="shared" si="2"/>
        <v>0</v>
      </c>
      <c r="M7" s="72"/>
      <c r="N7" s="72"/>
    </row>
    <row r="8" spans="1:14" ht="30" customHeight="1">
      <c r="A8" s="16">
        <v>5907527910001</v>
      </c>
      <c r="B8" s="9" t="s">
        <v>9</v>
      </c>
      <c r="C8" s="8" t="s">
        <v>3</v>
      </c>
      <c r="D8" s="8" t="s">
        <v>307</v>
      </c>
      <c r="E8" s="26" t="s">
        <v>319</v>
      </c>
      <c r="F8" s="27" t="s">
        <v>230</v>
      </c>
      <c r="G8" s="5" t="s">
        <v>244</v>
      </c>
      <c r="H8" s="21">
        <v>124.1</v>
      </c>
      <c r="I8" s="30">
        <f t="shared" si="0"/>
        <v>124.1</v>
      </c>
      <c r="J8" s="36">
        <v>0</v>
      </c>
      <c r="K8" s="6">
        <f t="shared" si="1"/>
        <v>0</v>
      </c>
      <c r="L8" s="6">
        <f t="shared" si="2"/>
        <v>0</v>
      </c>
      <c r="M8" s="73"/>
      <c r="N8" s="73"/>
    </row>
    <row r="9" spans="1:14" ht="30" customHeight="1">
      <c r="A9" s="16">
        <v>5907527910018</v>
      </c>
      <c r="B9" s="9" t="s">
        <v>10</v>
      </c>
      <c r="C9" s="8" t="s">
        <v>3</v>
      </c>
      <c r="D9" s="8" t="s">
        <v>307</v>
      </c>
      <c r="E9" s="26" t="s">
        <v>316</v>
      </c>
      <c r="F9" s="27" t="s">
        <v>230</v>
      </c>
      <c r="G9" s="5" t="s">
        <v>244</v>
      </c>
      <c r="H9" s="21">
        <v>132.30000000000001</v>
      </c>
      <c r="I9" s="30">
        <f t="shared" si="0"/>
        <v>132.30000000000001</v>
      </c>
      <c r="J9" s="36">
        <v>0</v>
      </c>
      <c r="K9" s="6">
        <f t="shared" si="1"/>
        <v>0</v>
      </c>
      <c r="L9" s="6">
        <f t="shared" si="2"/>
        <v>0</v>
      </c>
      <c r="M9" s="74"/>
      <c r="N9" s="74" t="s">
        <v>247</v>
      </c>
    </row>
    <row r="10" spans="1:14" ht="30" customHeight="1">
      <c r="A10" s="16">
        <v>5907527910025</v>
      </c>
      <c r="B10" s="9" t="s">
        <v>11</v>
      </c>
      <c r="C10" s="8" t="s">
        <v>3</v>
      </c>
      <c r="D10" s="8" t="s">
        <v>307</v>
      </c>
      <c r="E10" s="26" t="s">
        <v>317</v>
      </c>
      <c r="F10" s="27" t="s">
        <v>230</v>
      </c>
      <c r="G10" s="5" t="s">
        <v>244</v>
      </c>
      <c r="H10" s="21">
        <v>136.9</v>
      </c>
      <c r="I10" s="30">
        <f t="shared" si="0"/>
        <v>136.9</v>
      </c>
      <c r="J10" s="36">
        <v>0</v>
      </c>
      <c r="K10" s="6">
        <f t="shared" si="1"/>
        <v>0</v>
      </c>
      <c r="L10" s="6">
        <f t="shared" si="2"/>
        <v>0</v>
      </c>
      <c r="M10" s="72"/>
      <c r="N10" s="72"/>
    </row>
    <row r="11" spans="1:14" ht="30" customHeight="1">
      <c r="A11" s="16">
        <v>5907527910032</v>
      </c>
      <c r="B11" s="9" t="s">
        <v>12</v>
      </c>
      <c r="C11" s="8" t="s">
        <v>3</v>
      </c>
      <c r="D11" s="8" t="s">
        <v>307</v>
      </c>
      <c r="E11" s="26" t="s">
        <v>318</v>
      </c>
      <c r="F11" s="27" t="s">
        <v>230</v>
      </c>
      <c r="G11" s="5" t="s">
        <v>244</v>
      </c>
      <c r="H11" s="21">
        <v>143.4</v>
      </c>
      <c r="I11" s="30">
        <f t="shared" si="0"/>
        <v>143.4</v>
      </c>
      <c r="J11" s="36">
        <v>0</v>
      </c>
      <c r="K11" s="6">
        <f t="shared" si="1"/>
        <v>0</v>
      </c>
      <c r="L11" s="6">
        <f t="shared" si="2"/>
        <v>0</v>
      </c>
      <c r="M11" s="72"/>
      <c r="N11" s="72"/>
    </row>
    <row r="12" spans="1:14" ht="30" customHeight="1">
      <c r="A12" s="16">
        <v>5907527910049</v>
      </c>
      <c r="B12" s="9" t="s">
        <v>13</v>
      </c>
      <c r="C12" s="8" t="s">
        <v>3</v>
      </c>
      <c r="D12" s="8" t="s">
        <v>307</v>
      </c>
      <c r="E12" s="26" t="s">
        <v>319</v>
      </c>
      <c r="F12" s="27" t="s">
        <v>230</v>
      </c>
      <c r="G12" s="5" t="s">
        <v>244</v>
      </c>
      <c r="H12" s="21">
        <v>161.9</v>
      </c>
      <c r="I12" s="30">
        <f t="shared" si="0"/>
        <v>161.9</v>
      </c>
      <c r="J12" s="36">
        <v>0</v>
      </c>
      <c r="K12" s="6">
        <f t="shared" si="1"/>
        <v>0</v>
      </c>
      <c r="L12" s="6">
        <f t="shared" si="2"/>
        <v>0</v>
      </c>
      <c r="M12" s="73"/>
      <c r="N12" s="73"/>
    </row>
    <row r="13" spans="1:14" ht="30" customHeight="1">
      <c r="A13" s="16">
        <v>5901466102435</v>
      </c>
      <c r="B13" s="9" t="s">
        <v>14</v>
      </c>
      <c r="C13" s="8" t="s">
        <v>3</v>
      </c>
      <c r="D13" s="8" t="s">
        <v>307</v>
      </c>
      <c r="E13" s="26" t="s">
        <v>320</v>
      </c>
      <c r="F13" s="26" t="s">
        <v>231</v>
      </c>
      <c r="G13" s="5" t="s">
        <v>244</v>
      </c>
      <c r="H13" s="21">
        <v>115.9</v>
      </c>
      <c r="I13" s="30">
        <f t="shared" si="0"/>
        <v>115.9</v>
      </c>
      <c r="J13" s="36">
        <v>0</v>
      </c>
      <c r="K13" s="6">
        <f t="shared" si="1"/>
        <v>0</v>
      </c>
      <c r="L13" s="6">
        <f t="shared" si="2"/>
        <v>0</v>
      </c>
      <c r="M13" s="74"/>
      <c r="N13" s="74" t="s">
        <v>247</v>
      </c>
    </row>
    <row r="14" spans="1:14" ht="30" customHeight="1">
      <c r="A14" s="16">
        <v>5907180858863</v>
      </c>
      <c r="B14" s="9" t="s">
        <v>15</v>
      </c>
      <c r="C14" s="8" t="s">
        <v>3</v>
      </c>
      <c r="D14" s="8" t="s">
        <v>307</v>
      </c>
      <c r="E14" s="26" t="s">
        <v>321</v>
      </c>
      <c r="F14" s="26" t="s">
        <v>231</v>
      </c>
      <c r="G14" s="5" t="s">
        <v>244</v>
      </c>
      <c r="H14" s="21">
        <v>138.4</v>
      </c>
      <c r="I14" s="30">
        <f t="shared" si="0"/>
        <v>138.4</v>
      </c>
      <c r="J14" s="36">
        <v>0</v>
      </c>
      <c r="K14" s="6">
        <f t="shared" si="1"/>
        <v>0</v>
      </c>
      <c r="L14" s="6">
        <f t="shared" si="2"/>
        <v>0</v>
      </c>
      <c r="M14" s="72"/>
      <c r="N14" s="72"/>
    </row>
    <row r="15" spans="1:14" ht="30" customHeight="1">
      <c r="A15" s="16">
        <v>5907180858870</v>
      </c>
      <c r="B15" s="9" t="s">
        <v>16</v>
      </c>
      <c r="C15" s="8" t="s">
        <v>3</v>
      </c>
      <c r="D15" s="8" t="s">
        <v>307</v>
      </c>
      <c r="E15" s="26" t="s">
        <v>322</v>
      </c>
      <c r="F15" s="26" t="s">
        <v>231</v>
      </c>
      <c r="G15" s="5" t="s">
        <v>244</v>
      </c>
      <c r="H15" s="21">
        <v>143.30000000000001</v>
      </c>
      <c r="I15" s="30">
        <f t="shared" si="0"/>
        <v>143.30000000000001</v>
      </c>
      <c r="J15" s="36">
        <v>0</v>
      </c>
      <c r="K15" s="6">
        <f t="shared" si="1"/>
        <v>0</v>
      </c>
      <c r="L15" s="6">
        <f t="shared" si="2"/>
        <v>0</v>
      </c>
      <c r="M15" s="73"/>
      <c r="N15" s="73"/>
    </row>
    <row r="16" spans="1:14" ht="30" customHeight="1">
      <c r="A16" s="16">
        <v>5901466102442</v>
      </c>
      <c r="B16" s="9" t="s">
        <v>17</v>
      </c>
      <c r="C16" s="8" t="s">
        <v>3</v>
      </c>
      <c r="D16" s="8" t="s">
        <v>307</v>
      </c>
      <c r="E16" s="26" t="s">
        <v>320</v>
      </c>
      <c r="F16" s="26" t="s">
        <v>231</v>
      </c>
      <c r="G16" s="5" t="s">
        <v>244</v>
      </c>
      <c r="H16" s="21">
        <v>152.1</v>
      </c>
      <c r="I16" s="30">
        <f t="shared" si="0"/>
        <v>152.1</v>
      </c>
      <c r="J16" s="36">
        <v>0</v>
      </c>
      <c r="K16" s="6">
        <f t="shared" si="1"/>
        <v>0</v>
      </c>
      <c r="L16" s="6">
        <f t="shared" si="2"/>
        <v>0</v>
      </c>
      <c r="M16" s="75"/>
      <c r="N16" s="75" t="s">
        <v>247</v>
      </c>
    </row>
    <row r="17" spans="1:14" ht="30" customHeight="1">
      <c r="A17" s="16">
        <v>5907527910056</v>
      </c>
      <c r="B17" s="9" t="s">
        <v>18</v>
      </c>
      <c r="C17" s="8" t="s">
        <v>3</v>
      </c>
      <c r="D17" s="8" t="s">
        <v>307</v>
      </c>
      <c r="E17" s="26" t="s">
        <v>321</v>
      </c>
      <c r="F17" s="26" t="s">
        <v>231</v>
      </c>
      <c r="G17" s="5" t="s">
        <v>244</v>
      </c>
      <c r="H17" s="21">
        <v>186.5</v>
      </c>
      <c r="I17" s="30">
        <f t="shared" si="0"/>
        <v>186.5</v>
      </c>
      <c r="J17" s="36">
        <v>0</v>
      </c>
      <c r="K17" s="6">
        <f t="shared" si="1"/>
        <v>0</v>
      </c>
      <c r="L17" s="6">
        <f t="shared" si="2"/>
        <v>0</v>
      </c>
      <c r="M17" s="76"/>
      <c r="N17" s="76"/>
    </row>
    <row r="18" spans="1:14" ht="30" customHeight="1">
      <c r="A18" s="16">
        <v>5907527910063</v>
      </c>
      <c r="B18" s="9" t="s">
        <v>19</v>
      </c>
      <c r="C18" s="8" t="s">
        <v>3</v>
      </c>
      <c r="D18" s="8" t="s">
        <v>307</v>
      </c>
      <c r="E18" s="26" t="s">
        <v>322</v>
      </c>
      <c r="F18" s="26" t="s">
        <v>231</v>
      </c>
      <c r="G18" s="5" t="s">
        <v>244</v>
      </c>
      <c r="H18" s="21">
        <v>185.7</v>
      </c>
      <c r="I18" s="30">
        <f t="shared" si="0"/>
        <v>185.7</v>
      </c>
      <c r="J18" s="36">
        <v>0</v>
      </c>
      <c r="K18" s="6">
        <f t="shared" si="1"/>
        <v>0</v>
      </c>
      <c r="L18" s="6">
        <f t="shared" si="2"/>
        <v>0</v>
      </c>
      <c r="M18" s="77"/>
      <c r="N18" s="77"/>
    </row>
    <row r="19" spans="1:14" ht="30" customHeight="1">
      <c r="A19" s="16">
        <v>5907180858801</v>
      </c>
      <c r="B19" s="9" t="s">
        <v>20</v>
      </c>
      <c r="C19" s="8" t="s">
        <v>3</v>
      </c>
      <c r="D19" s="8" t="s">
        <v>307</v>
      </c>
      <c r="E19" s="26" t="s">
        <v>323</v>
      </c>
      <c r="F19" s="27" t="s">
        <v>232</v>
      </c>
      <c r="G19" s="5" t="s">
        <v>244</v>
      </c>
      <c r="H19" s="21">
        <v>142.69999999999999</v>
      </c>
      <c r="I19" s="30">
        <f t="shared" si="0"/>
        <v>142.69999999999999</v>
      </c>
      <c r="J19" s="36">
        <v>0</v>
      </c>
      <c r="K19" s="6">
        <f t="shared" si="1"/>
        <v>0</v>
      </c>
      <c r="L19" s="6">
        <f t="shared" si="2"/>
        <v>0</v>
      </c>
      <c r="M19" s="75"/>
      <c r="N19" s="75" t="s">
        <v>247</v>
      </c>
    </row>
    <row r="20" spans="1:14" ht="30" customHeight="1">
      <c r="A20" s="16">
        <v>5907180858818</v>
      </c>
      <c r="B20" s="9" t="s">
        <v>21</v>
      </c>
      <c r="C20" s="8" t="s">
        <v>3</v>
      </c>
      <c r="D20" s="8" t="s">
        <v>307</v>
      </c>
      <c r="E20" s="26" t="s">
        <v>324</v>
      </c>
      <c r="F20" s="27" t="s">
        <v>232</v>
      </c>
      <c r="G20" s="5" t="s">
        <v>244</v>
      </c>
      <c r="H20" s="21">
        <v>150.6</v>
      </c>
      <c r="I20" s="30">
        <f t="shared" si="0"/>
        <v>150.6</v>
      </c>
      <c r="J20" s="36">
        <v>0</v>
      </c>
      <c r="K20" s="6">
        <f t="shared" si="1"/>
        <v>0</v>
      </c>
      <c r="L20" s="6">
        <f t="shared" si="2"/>
        <v>0</v>
      </c>
      <c r="M20" s="77"/>
      <c r="N20" s="77"/>
    </row>
    <row r="21" spans="1:14" ht="60" customHeight="1">
      <c r="A21" s="16">
        <v>5907527910070</v>
      </c>
      <c r="B21" s="9" t="s">
        <v>22</v>
      </c>
      <c r="C21" s="8" t="s">
        <v>3</v>
      </c>
      <c r="D21" s="8" t="s">
        <v>307</v>
      </c>
      <c r="E21" s="26" t="s">
        <v>317</v>
      </c>
      <c r="F21" s="27" t="s">
        <v>230</v>
      </c>
      <c r="G21" s="5" t="s">
        <v>244</v>
      </c>
      <c r="H21" s="21">
        <v>88</v>
      </c>
      <c r="I21" s="30">
        <f t="shared" si="0"/>
        <v>88</v>
      </c>
      <c r="J21" s="36">
        <v>0</v>
      </c>
      <c r="K21" s="6">
        <f t="shared" si="1"/>
        <v>0</v>
      </c>
      <c r="L21" s="6">
        <f t="shared" si="2"/>
        <v>0</v>
      </c>
      <c r="M21" s="10"/>
      <c r="N21" s="40" t="s">
        <v>247</v>
      </c>
    </row>
    <row r="22" spans="1:14" ht="60" customHeight="1">
      <c r="A22" s="16">
        <v>5907527910087</v>
      </c>
      <c r="B22" s="9" t="s">
        <v>23</v>
      </c>
      <c r="C22" s="8" t="s">
        <v>3</v>
      </c>
      <c r="D22" s="8" t="s">
        <v>307</v>
      </c>
      <c r="E22" s="26" t="s">
        <v>318</v>
      </c>
      <c r="F22" s="27" t="s">
        <v>230</v>
      </c>
      <c r="G22" s="5" t="s">
        <v>244</v>
      </c>
      <c r="H22" s="21">
        <v>91.5</v>
      </c>
      <c r="I22" s="30">
        <f t="shared" si="0"/>
        <v>91.5</v>
      </c>
      <c r="J22" s="36">
        <v>0</v>
      </c>
      <c r="K22" s="6">
        <f t="shared" si="1"/>
        <v>0</v>
      </c>
      <c r="L22" s="6">
        <f t="shared" si="2"/>
        <v>0</v>
      </c>
      <c r="M22" s="10"/>
      <c r="N22" s="40" t="s">
        <v>247</v>
      </c>
    </row>
    <row r="23" spans="1:14" ht="60" customHeight="1">
      <c r="A23" s="16">
        <v>5907527910094</v>
      </c>
      <c r="B23" s="9" t="s">
        <v>24</v>
      </c>
      <c r="C23" s="8" t="s">
        <v>3</v>
      </c>
      <c r="D23" s="8" t="s">
        <v>307</v>
      </c>
      <c r="E23" s="26" t="s">
        <v>319</v>
      </c>
      <c r="F23" s="27" t="s">
        <v>230</v>
      </c>
      <c r="G23" s="5" t="s">
        <v>244</v>
      </c>
      <c r="H23" s="21">
        <v>98.5</v>
      </c>
      <c r="I23" s="30">
        <f t="shared" si="0"/>
        <v>98.5</v>
      </c>
      <c r="J23" s="36">
        <v>0</v>
      </c>
      <c r="K23" s="6">
        <f t="shared" si="1"/>
        <v>0</v>
      </c>
      <c r="L23" s="6">
        <f t="shared" si="2"/>
        <v>0</v>
      </c>
      <c r="M23" s="10"/>
      <c r="N23" s="40" t="s">
        <v>247</v>
      </c>
    </row>
    <row r="24" spans="1:14" ht="60" customHeight="1">
      <c r="A24" s="16">
        <v>5907527910100</v>
      </c>
      <c r="B24" s="9" t="s">
        <v>25</v>
      </c>
      <c r="C24" s="8" t="s">
        <v>3</v>
      </c>
      <c r="D24" s="8" t="s">
        <v>307</v>
      </c>
      <c r="E24" s="26" t="s">
        <v>317</v>
      </c>
      <c r="F24" s="27" t="s">
        <v>230</v>
      </c>
      <c r="G24" s="5" t="s">
        <v>244</v>
      </c>
      <c r="H24" s="21">
        <v>114.3</v>
      </c>
      <c r="I24" s="30">
        <f t="shared" si="0"/>
        <v>114.3</v>
      </c>
      <c r="J24" s="36">
        <v>0</v>
      </c>
      <c r="K24" s="6">
        <f t="shared" si="1"/>
        <v>0</v>
      </c>
      <c r="L24" s="6">
        <f t="shared" si="2"/>
        <v>0</v>
      </c>
      <c r="M24" s="10"/>
      <c r="N24" s="40" t="s">
        <v>247</v>
      </c>
    </row>
    <row r="25" spans="1:14" ht="60" customHeight="1">
      <c r="A25" s="16">
        <v>5907527910117</v>
      </c>
      <c r="B25" s="9" t="s">
        <v>26</v>
      </c>
      <c r="C25" s="8" t="s">
        <v>3</v>
      </c>
      <c r="D25" s="8" t="s">
        <v>307</v>
      </c>
      <c r="E25" s="26" t="s">
        <v>318</v>
      </c>
      <c r="F25" s="27" t="s">
        <v>230</v>
      </c>
      <c r="G25" s="5" t="s">
        <v>244</v>
      </c>
      <c r="H25" s="21">
        <v>118.1</v>
      </c>
      <c r="I25" s="30">
        <f t="shared" si="0"/>
        <v>118.1</v>
      </c>
      <c r="J25" s="36">
        <v>0</v>
      </c>
      <c r="K25" s="6">
        <f t="shared" si="1"/>
        <v>0</v>
      </c>
      <c r="L25" s="6">
        <f t="shared" si="2"/>
        <v>0</v>
      </c>
      <c r="M25" s="10"/>
      <c r="N25" s="40" t="s">
        <v>247</v>
      </c>
    </row>
    <row r="26" spans="1:14" ht="60" customHeight="1">
      <c r="A26" s="16">
        <v>5907527910124</v>
      </c>
      <c r="B26" s="9" t="s">
        <v>27</v>
      </c>
      <c r="C26" s="8" t="s">
        <v>3</v>
      </c>
      <c r="D26" s="8" t="s">
        <v>307</v>
      </c>
      <c r="E26" s="26" t="s">
        <v>319</v>
      </c>
      <c r="F26" s="27" t="s">
        <v>230</v>
      </c>
      <c r="G26" s="5" t="s">
        <v>244</v>
      </c>
      <c r="H26" s="21">
        <v>125.9</v>
      </c>
      <c r="I26" s="30">
        <f t="shared" si="0"/>
        <v>125.9</v>
      </c>
      <c r="J26" s="36">
        <v>0</v>
      </c>
      <c r="K26" s="6">
        <f t="shared" si="1"/>
        <v>0</v>
      </c>
      <c r="L26" s="6">
        <f t="shared" si="2"/>
        <v>0</v>
      </c>
      <c r="M26" s="10"/>
      <c r="N26" s="40" t="s">
        <v>247</v>
      </c>
    </row>
    <row r="27" spans="1:14" ht="60" customHeight="1">
      <c r="A27" s="16">
        <v>5907527910131</v>
      </c>
      <c r="B27" s="9" t="s">
        <v>28</v>
      </c>
      <c r="C27" s="8" t="s">
        <v>3</v>
      </c>
      <c r="D27" s="8" t="s">
        <v>307</v>
      </c>
      <c r="E27" s="26" t="s">
        <v>321</v>
      </c>
      <c r="F27" s="27" t="s">
        <v>231</v>
      </c>
      <c r="G27" s="5" t="s">
        <v>244</v>
      </c>
      <c r="H27" s="21">
        <v>111.6</v>
      </c>
      <c r="I27" s="30">
        <f t="shared" si="0"/>
        <v>111.6</v>
      </c>
      <c r="J27" s="36">
        <v>0</v>
      </c>
      <c r="K27" s="6">
        <f t="shared" si="1"/>
        <v>0</v>
      </c>
      <c r="L27" s="6">
        <f t="shared" si="2"/>
        <v>0</v>
      </c>
      <c r="M27" s="10"/>
      <c r="N27" s="40" t="s">
        <v>247</v>
      </c>
    </row>
    <row r="28" spans="1:14" ht="60" customHeight="1">
      <c r="A28" s="16">
        <v>5907527910148</v>
      </c>
      <c r="B28" s="9" t="s">
        <v>29</v>
      </c>
      <c r="C28" s="8" t="s">
        <v>3</v>
      </c>
      <c r="D28" s="8" t="s">
        <v>307</v>
      </c>
      <c r="E28" s="26" t="s">
        <v>322</v>
      </c>
      <c r="F28" s="27" t="s">
        <v>231</v>
      </c>
      <c r="G28" s="5" t="s">
        <v>244</v>
      </c>
      <c r="H28" s="21">
        <v>116</v>
      </c>
      <c r="I28" s="30">
        <f t="shared" si="0"/>
        <v>116</v>
      </c>
      <c r="J28" s="36">
        <v>0</v>
      </c>
      <c r="K28" s="6">
        <f t="shared" si="1"/>
        <v>0</v>
      </c>
      <c r="L28" s="6">
        <f t="shared" si="2"/>
        <v>0</v>
      </c>
      <c r="M28" s="10"/>
      <c r="N28" s="40" t="s">
        <v>247</v>
      </c>
    </row>
    <row r="29" spans="1:14" ht="60" customHeight="1">
      <c r="A29" s="16">
        <v>5907527916638</v>
      </c>
      <c r="B29" s="9" t="s">
        <v>30</v>
      </c>
      <c r="C29" s="8" t="s">
        <v>3</v>
      </c>
      <c r="D29" s="8" t="s">
        <v>308</v>
      </c>
      <c r="E29" s="26" t="s">
        <v>325</v>
      </c>
      <c r="F29" s="27" t="s">
        <v>233</v>
      </c>
      <c r="G29" s="5" t="s">
        <v>244</v>
      </c>
      <c r="H29" s="21">
        <v>97.4</v>
      </c>
      <c r="I29" s="30">
        <f t="shared" si="0"/>
        <v>97.4</v>
      </c>
      <c r="J29" s="36">
        <v>0</v>
      </c>
      <c r="K29" s="6">
        <f t="shared" si="1"/>
        <v>0</v>
      </c>
      <c r="L29" s="6">
        <f t="shared" si="2"/>
        <v>0</v>
      </c>
      <c r="M29" s="10"/>
      <c r="N29" s="40" t="s">
        <v>248</v>
      </c>
    </row>
    <row r="30" spans="1:14" ht="60" customHeight="1">
      <c r="A30" s="16">
        <v>5907527916645</v>
      </c>
      <c r="B30" s="9" t="s">
        <v>31</v>
      </c>
      <c r="C30" s="8" t="s">
        <v>3</v>
      </c>
      <c r="D30" s="8" t="s">
        <v>308</v>
      </c>
      <c r="E30" s="26" t="s">
        <v>326</v>
      </c>
      <c r="F30" s="27" t="s">
        <v>233</v>
      </c>
      <c r="G30" s="5" t="s">
        <v>244</v>
      </c>
      <c r="H30" s="21">
        <v>123.4</v>
      </c>
      <c r="I30" s="30">
        <f t="shared" si="0"/>
        <v>123.4</v>
      </c>
      <c r="J30" s="36">
        <v>0</v>
      </c>
      <c r="K30" s="6">
        <f t="shared" si="1"/>
        <v>0</v>
      </c>
      <c r="L30" s="6">
        <f t="shared" si="2"/>
        <v>0</v>
      </c>
      <c r="M30" s="10"/>
      <c r="N30" s="40" t="s">
        <v>248</v>
      </c>
    </row>
    <row r="31" spans="1:14" ht="60" customHeight="1">
      <c r="A31" s="16">
        <v>5907527916669</v>
      </c>
      <c r="B31" s="9" t="s">
        <v>32</v>
      </c>
      <c r="C31" s="8" t="s">
        <v>3</v>
      </c>
      <c r="D31" s="8" t="s">
        <v>308</v>
      </c>
      <c r="E31" s="26" t="s">
        <v>530</v>
      </c>
      <c r="F31" s="38" t="s">
        <v>533</v>
      </c>
      <c r="G31" s="5" t="s">
        <v>244</v>
      </c>
      <c r="H31" s="21">
        <v>114</v>
      </c>
      <c r="I31" s="30">
        <f t="shared" si="0"/>
        <v>114</v>
      </c>
      <c r="J31" s="36">
        <v>0</v>
      </c>
      <c r="K31" s="6">
        <f t="shared" si="1"/>
        <v>0</v>
      </c>
      <c r="L31" s="6">
        <f t="shared" si="2"/>
        <v>0</v>
      </c>
      <c r="M31" s="10"/>
      <c r="N31" s="40" t="s">
        <v>249</v>
      </c>
    </row>
    <row r="32" spans="1:14" ht="60" customHeight="1">
      <c r="A32" s="16">
        <v>5907527916676</v>
      </c>
      <c r="B32" s="9" t="s">
        <v>33</v>
      </c>
      <c r="C32" s="8" t="s">
        <v>3</v>
      </c>
      <c r="D32" s="8" t="s">
        <v>308</v>
      </c>
      <c r="E32" s="26" t="s">
        <v>531</v>
      </c>
      <c r="F32" s="38" t="s">
        <v>533</v>
      </c>
      <c r="G32" s="5" t="s">
        <v>244</v>
      </c>
      <c r="H32" s="21">
        <v>134.5</v>
      </c>
      <c r="I32" s="30">
        <f t="shared" si="0"/>
        <v>134.5</v>
      </c>
      <c r="J32" s="36">
        <v>0</v>
      </c>
      <c r="K32" s="6">
        <f t="shared" si="1"/>
        <v>0</v>
      </c>
      <c r="L32" s="6">
        <f t="shared" si="2"/>
        <v>0</v>
      </c>
      <c r="M32" s="10"/>
      <c r="N32" s="40" t="s">
        <v>249</v>
      </c>
    </row>
    <row r="33" spans="1:14" ht="60" customHeight="1">
      <c r="A33" s="16">
        <v>5907527916683</v>
      </c>
      <c r="B33" s="9" t="s">
        <v>34</v>
      </c>
      <c r="C33" s="8" t="s">
        <v>3</v>
      </c>
      <c r="D33" s="8" t="s">
        <v>308</v>
      </c>
      <c r="E33" s="26" t="s">
        <v>532</v>
      </c>
      <c r="F33" s="38" t="s">
        <v>533</v>
      </c>
      <c r="G33" s="5" t="s">
        <v>244</v>
      </c>
      <c r="H33" s="21">
        <v>233.5</v>
      </c>
      <c r="I33" s="30">
        <f t="shared" si="0"/>
        <v>233.5</v>
      </c>
      <c r="J33" s="36">
        <v>0</v>
      </c>
      <c r="K33" s="6">
        <f t="shared" si="1"/>
        <v>0</v>
      </c>
      <c r="L33" s="6">
        <f t="shared" si="2"/>
        <v>0</v>
      </c>
      <c r="M33" s="10"/>
      <c r="N33" s="40" t="s">
        <v>250</v>
      </c>
    </row>
    <row r="34" spans="1:14" ht="60" customHeight="1">
      <c r="A34" s="16">
        <v>5907527916690</v>
      </c>
      <c r="B34" s="9" t="s">
        <v>35</v>
      </c>
      <c r="C34" s="8" t="s">
        <v>3</v>
      </c>
      <c r="D34" s="8" t="s">
        <v>308</v>
      </c>
      <c r="E34" s="26" t="s">
        <v>327</v>
      </c>
      <c r="F34" s="27" t="s">
        <v>235</v>
      </c>
      <c r="G34" s="5" t="s">
        <v>244</v>
      </c>
      <c r="H34" s="21">
        <v>117</v>
      </c>
      <c r="I34" s="30">
        <f t="shared" si="0"/>
        <v>117</v>
      </c>
      <c r="J34" s="36">
        <v>0</v>
      </c>
      <c r="K34" s="6">
        <f t="shared" si="1"/>
        <v>0</v>
      </c>
      <c r="L34" s="6">
        <f t="shared" si="2"/>
        <v>0</v>
      </c>
      <c r="M34" s="10"/>
      <c r="N34" s="40" t="s">
        <v>251</v>
      </c>
    </row>
    <row r="35" spans="1:14" ht="60" customHeight="1">
      <c r="A35" s="16">
        <v>5907527916706</v>
      </c>
      <c r="B35" s="9" t="s">
        <v>36</v>
      </c>
      <c r="C35" s="8" t="s">
        <v>3</v>
      </c>
      <c r="D35" s="8" t="s">
        <v>308</v>
      </c>
      <c r="E35" s="26" t="s">
        <v>534</v>
      </c>
      <c r="F35" s="38" t="s">
        <v>533</v>
      </c>
      <c r="G35" s="5" t="s">
        <v>244</v>
      </c>
      <c r="H35" s="21">
        <v>160.4</v>
      </c>
      <c r="I35" s="30">
        <f t="shared" si="0"/>
        <v>160.4</v>
      </c>
      <c r="J35" s="36">
        <v>0</v>
      </c>
      <c r="K35" s="6">
        <f t="shared" si="1"/>
        <v>0</v>
      </c>
      <c r="L35" s="6">
        <f t="shared" si="2"/>
        <v>0</v>
      </c>
      <c r="M35" s="10"/>
      <c r="N35" s="40" t="s">
        <v>252</v>
      </c>
    </row>
    <row r="36" spans="1:14" ht="60" customHeight="1">
      <c r="A36" s="16">
        <v>5907527916713</v>
      </c>
      <c r="B36" s="9" t="s">
        <v>37</v>
      </c>
      <c r="C36" s="8" t="s">
        <v>3</v>
      </c>
      <c r="D36" s="8" t="s">
        <v>308</v>
      </c>
      <c r="E36" s="26" t="s">
        <v>535</v>
      </c>
      <c r="F36" s="38" t="s">
        <v>533</v>
      </c>
      <c r="G36" s="4" t="s">
        <v>244</v>
      </c>
      <c r="H36" s="21">
        <v>378.9</v>
      </c>
      <c r="I36" s="30">
        <f t="shared" si="0"/>
        <v>378.9</v>
      </c>
      <c r="J36" s="36">
        <v>0</v>
      </c>
      <c r="K36" s="6">
        <f t="shared" si="1"/>
        <v>0</v>
      </c>
      <c r="L36" s="6">
        <f t="shared" si="2"/>
        <v>0</v>
      </c>
      <c r="M36" s="10"/>
      <c r="N36" s="41" t="s">
        <v>250</v>
      </c>
    </row>
    <row r="37" spans="1:14" ht="60" customHeight="1">
      <c r="A37" s="16">
        <v>5907527916720</v>
      </c>
      <c r="B37" s="9" t="s">
        <v>38</v>
      </c>
      <c r="C37" s="8" t="s">
        <v>3</v>
      </c>
      <c r="D37" s="8" t="s">
        <v>308</v>
      </c>
      <c r="E37" s="26" t="s">
        <v>536</v>
      </c>
      <c r="F37" s="38" t="s">
        <v>533</v>
      </c>
      <c r="G37" s="4" t="s">
        <v>244</v>
      </c>
      <c r="H37" s="21">
        <v>372.3</v>
      </c>
      <c r="I37" s="30">
        <f t="shared" si="0"/>
        <v>372.3</v>
      </c>
      <c r="J37" s="36">
        <v>0</v>
      </c>
      <c r="K37" s="6">
        <f t="shared" si="1"/>
        <v>0</v>
      </c>
      <c r="L37" s="6">
        <f t="shared" si="2"/>
        <v>0</v>
      </c>
      <c r="M37" s="10"/>
      <c r="N37" s="41" t="s">
        <v>250</v>
      </c>
    </row>
    <row r="38" spans="1:14" ht="63.75">
      <c r="A38" s="16">
        <v>5901466110324</v>
      </c>
      <c r="B38" s="9" t="s">
        <v>39</v>
      </c>
      <c r="C38" s="8" t="s">
        <v>3</v>
      </c>
      <c r="D38" s="8" t="s">
        <v>307</v>
      </c>
      <c r="E38" s="26" t="s">
        <v>328</v>
      </c>
      <c r="F38" s="27" t="s">
        <v>236</v>
      </c>
      <c r="G38" s="4" t="s">
        <v>244</v>
      </c>
      <c r="H38" s="21">
        <v>225.6</v>
      </c>
      <c r="I38" s="30">
        <f t="shared" si="0"/>
        <v>225.6</v>
      </c>
      <c r="J38" s="36">
        <v>0</v>
      </c>
      <c r="K38" s="6">
        <f t="shared" si="1"/>
        <v>0</v>
      </c>
      <c r="L38" s="6">
        <f t="shared" si="2"/>
        <v>0</v>
      </c>
      <c r="M38" s="10"/>
      <c r="N38" s="41" t="s">
        <v>253</v>
      </c>
    </row>
    <row r="39" spans="1:14" ht="63.75">
      <c r="A39" s="16">
        <v>5901466110331</v>
      </c>
      <c r="B39" s="9" t="s">
        <v>40</v>
      </c>
      <c r="C39" s="8" t="s">
        <v>3</v>
      </c>
      <c r="D39" s="8" t="s">
        <v>307</v>
      </c>
      <c r="E39" s="26" t="s">
        <v>329</v>
      </c>
      <c r="F39" s="27" t="s">
        <v>236</v>
      </c>
      <c r="G39" s="4" t="s">
        <v>244</v>
      </c>
      <c r="H39" s="21">
        <v>225.6</v>
      </c>
      <c r="I39" s="30">
        <f t="shared" si="0"/>
        <v>225.6</v>
      </c>
      <c r="J39" s="36">
        <v>0</v>
      </c>
      <c r="K39" s="6">
        <f t="shared" si="1"/>
        <v>0</v>
      </c>
      <c r="L39" s="6">
        <f t="shared" si="2"/>
        <v>0</v>
      </c>
      <c r="M39" s="10"/>
      <c r="N39" s="41" t="s">
        <v>253</v>
      </c>
    </row>
    <row r="40" spans="1:14" ht="60" customHeight="1">
      <c r="A40" s="16">
        <v>5907527910292</v>
      </c>
      <c r="B40" s="9" t="s">
        <v>41</v>
      </c>
      <c r="C40" s="8" t="s">
        <v>3</v>
      </c>
      <c r="D40" s="8" t="s">
        <v>307</v>
      </c>
      <c r="E40" s="26" t="s">
        <v>330</v>
      </c>
      <c r="F40" s="27" t="s">
        <v>237</v>
      </c>
      <c r="G40" s="4" t="s">
        <v>244</v>
      </c>
      <c r="H40" s="21">
        <v>209.9</v>
      </c>
      <c r="I40" s="30">
        <f t="shared" si="0"/>
        <v>209.9</v>
      </c>
      <c r="J40" s="36">
        <v>0</v>
      </c>
      <c r="K40" s="6">
        <f t="shared" si="1"/>
        <v>0</v>
      </c>
      <c r="L40" s="6">
        <f t="shared" si="2"/>
        <v>0</v>
      </c>
      <c r="M40" s="10"/>
      <c r="N40" s="41" t="s">
        <v>254</v>
      </c>
    </row>
    <row r="41" spans="1:14" ht="60" customHeight="1">
      <c r="A41" s="16">
        <v>5907527910308</v>
      </c>
      <c r="B41" s="9" t="s">
        <v>42</v>
      </c>
      <c r="C41" s="8" t="s">
        <v>3</v>
      </c>
      <c r="D41" s="8" t="s">
        <v>307</v>
      </c>
      <c r="E41" s="26" t="s">
        <v>331</v>
      </c>
      <c r="F41" s="27" t="s">
        <v>237</v>
      </c>
      <c r="G41" s="4" t="s">
        <v>244</v>
      </c>
      <c r="H41" s="21">
        <v>156.9</v>
      </c>
      <c r="I41" s="30">
        <f t="shared" si="0"/>
        <v>156.9</v>
      </c>
      <c r="J41" s="36">
        <v>0</v>
      </c>
      <c r="K41" s="6">
        <f t="shared" si="1"/>
        <v>0</v>
      </c>
      <c r="L41" s="6">
        <f t="shared" si="2"/>
        <v>0</v>
      </c>
      <c r="M41" s="10"/>
      <c r="N41" s="41" t="s">
        <v>255</v>
      </c>
    </row>
    <row r="42" spans="1:14" ht="60" customHeight="1">
      <c r="A42" s="16">
        <v>5907527910315</v>
      </c>
      <c r="B42" s="9" t="s">
        <v>43</v>
      </c>
      <c r="C42" s="8" t="s">
        <v>3</v>
      </c>
      <c r="D42" s="8" t="s">
        <v>307</v>
      </c>
      <c r="E42" s="26" t="s">
        <v>332</v>
      </c>
      <c r="F42" s="27" t="s">
        <v>238</v>
      </c>
      <c r="G42" s="4" t="s">
        <v>244</v>
      </c>
      <c r="H42" s="21">
        <v>162.30000000000001</v>
      </c>
      <c r="I42" s="30">
        <f t="shared" si="0"/>
        <v>162.30000000000001</v>
      </c>
      <c r="J42" s="36">
        <v>0</v>
      </c>
      <c r="K42" s="6">
        <f t="shared" si="1"/>
        <v>0</v>
      </c>
      <c r="L42" s="6">
        <f t="shared" si="2"/>
        <v>0</v>
      </c>
      <c r="M42" s="10"/>
      <c r="N42" s="41" t="s">
        <v>255</v>
      </c>
    </row>
    <row r="43" spans="1:14" ht="60" customHeight="1">
      <c r="A43" s="16">
        <v>5907527910322</v>
      </c>
      <c r="B43" s="9" t="s">
        <v>44</v>
      </c>
      <c r="C43" s="8" t="s">
        <v>3</v>
      </c>
      <c r="D43" s="8" t="s">
        <v>307</v>
      </c>
      <c r="E43" s="26" t="s">
        <v>333</v>
      </c>
      <c r="F43" s="27" t="s">
        <v>239</v>
      </c>
      <c r="G43" s="4" t="s">
        <v>244</v>
      </c>
      <c r="H43" s="21">
        <v>146.80000000000001</v>
      </c>
      <c r="I43" s="30">
        <f t="shared" si="0"/>
        <v>146.80000000000001</v>
      </c>
      <c r="J43" s="36">
        <v>0</v>
      </c>
      <c r="K43" s="6">
        <f t="shared" si="1"/>
        <v>0</v>
      </c>
      <c r="L43" s="6">
        <f t="shared" si="2"/>
        <v>0</v>
      </c>
      <c r="M43" s="10"/>
      <c r="N43" s="41" t="s">
        <v>256</v>
      </c>
    </row>
    <row r="44" spans="1:14" ht="60" customHeight="1">
      <c r="A44" s="16">
        <v>5907527910339</v>
      </c>
      <c r="B44" s="9" t="s">
        <v>45</v>
      </c>
      <c r="C44" s="8" t="s">
        <v>3</v>
      </c>
      <c r="D44" s="8" t="s">
        <v>307</v>
      </c>
      <c r="E44" s="26" t="s">
        <v>334</v>
      </c>
      <c r="F44" s="27" t="s">
        <v>240</v>
      </c>
      <c r="G44" s="4" t="s">
        <v>244</v>
      </c>
      <c r="H44" s="21">
        <v>165.2</v>
      </c>
      <c r="I44" s="30">
        <f t="shared" si="0"/>
        <v>165.2</v>
      </c>
      <c r="J44" s="36">
        <v>0</v>
      </c>
      <c r="K44" s="6">
        <f t="shared" si="1"/>
        <v>0</v>
      </c>
      <c r="L44" s="6">
        <f t="shared" si="2"/>
        <v>0</v>
      </c>
      <c r="M44" s="10"/>
      <c r="N44" s="41" t="s">
        <v>257</v>
      </c>
    </row>
    <row r="45" spans="1:14" ht="60" customHeight="1">
      <c r="A45" s="16">
        <v>5907527910346</v>
      </c>
      <c r="B45" s="9" t="s">
        <v>46</v>
      </c>
      <c r="C45" s="8" t="s">
        <v>3</v>
      </c>
      <c r="D45" s="8" t="s">
        <v>307</v>
      </c>
      <c r="E45" s="26" t="s">
        <v>335</v>
      </c>
      <c r="F45" s="27" t="s">
        <v>241</v>
      </c>
      <c r="G45" s="4" t="s">
        <v>244</v>
      </c>
      <c r="H45" s="21">
        <v>119.7</v>
      </c>
      <c r="I45" s="30">
        <f t="shared" si="0"/>
        <v>119.7</v>
      </c>
      <c r="J45" s="36">
        <v>0</v>
      </c>
      <c r="K45" s="6">
        <f t="shared" si="1"/>
        <v>0</v>
      </c>
      <c r="L45" s="6">
        <f t="shared" si="2"/>
        <v>0</v>
      </c>
      <c r="M45" s="10"/>
      <c r="N45" s="41" t="s">
        <v>258</v>
      </c>
    </row>
    <row r="46" spans="1:14" ht="60" customHeight="1">
      <c r="A46" s="16">
        <v>5907180859068</v>
      </c>
      <c r="B46" s="9" t="s">
        <v>47</v>
      </c>
      <c r="C46" s="8" t="s">
        <v>3</v>
      </c>
      <c r="D46" s="8" t="s">
        <v>307</v>
      </c>
      <c r="E46" s="26" t="s">
        <v>336</v>
      </c>
      <c r="F46" s="27" t="s">
        <v>236</v>
      </c>
      <c r="G46" s="4" t="s">
        <v>244</v>
      </c>
      <c r="H46" s="21">
        <v>174.9</v>
      </c>
      <c r="I46" s="30">
        <f t="shared" si="0"/>
        <v>174.9</v>
      </c>
      <c r="J46" s="36">
        <v>0</v>
      </c>
      <c r="K46" s="6">
        <f t="shared" si="1"/>
        <v>0</v>
      </c>
      <c r="L46" s="6">
        <f t="shared" si="2"/>
        <v>0</v>
      </c>
      <c r="M46" s="10"/>
      <c r="N46" s="41" t="s">
        <v>259</v>
      </c>
    </row>
    <row r="47" spans="1:14" ht="60" customHeight="1">
      <c r="A47" s="16">
        <v>5907527910155</v>
      </c>
      <c r="B47" s="9" t="s">
        <v>48</v>
      </c>
      <c r="C47" s="8" t="s">
        <v>3</v>
      </c>
      <c r="D47" s="8" t="s">
        <v>307</v>
      </c>
      <c r="E47" s="26" t="s">
        <v>337</v>
      </c>
      <c r="F47" s="27" t="s">
        <v>236</v>
      </c>
      <c r="G47" s="4" t="s">
        <v>244</v>
      </c>
      <c r="H47" s="21">
        <v>178.1</v>
      </c>
      <c r="I47" s="30">
        <f t="shared" si="0"/>
        <v>178.1</v>
      </c>
      <c r="J47" s="36">
        <v>0</v>
      </c>
      <c r="K47" s="6">
        <f t="shared" si="1"/>
        <v>0</v>
      </c>
      <c r="L47" s="6">
        <f t="shared" si="2"/>
        <v>0</v>
      </c>
      <c r="M47" s="10"/>
      <c r="N47" s="41" t="s">
        <v>259</v>
      </c>
    </row>
    <row r="48" spans="1:14" ht="60" customHeight="1">
      <c r="A48" s="16">
        <v>5907527910162</v>
      </c>
      <c r="B48" s="9" t="s">
        <v>49</v>
      </c>
      <c r="C48" s="8" t="s">
        <v>3</v>
      </c>
      <c r="D48" s="8" t="s">
        <v>307</v>
      </c>
      <c r="E48" s="26" t="s">
        <v>338</v>
      </c>
      <c r="F48" s="27" t="s">
        <v>236</v>
      </c>
      <c r="G48" s="4" t="s">
        <v>244</v>
      </c>
      <c r="H48" s="21">
        <v>178.1</v>
      </c>
      <c r="I48" s="30">
        <f t="shared" si="0"/>
        <v>178.1</v>
      </c>
      <c r="J48" s="36">
        <v>0</v>
      </c>
      <c r="K48" s="6">
        <f t="shared" si="1"/>
        <v>0</v>
      </c>
      <c r="L48" s="6">
        <f t="shared" si="2"/>
        <v>0</v>
      </c>
      <c r="M48" s="10"/>
      <c r="N48" s="41" t="s">
        <v>259</v>
      </c>
    </row>
    <row r="49" spans="1:14" ht="60" customHeight="1">
      <c r="A49" s="16">
        <v>5907527910179</v>
      </c>
      <c r="B49" s="9" t="s">
        <v>50</v>
      </c>
      <c r="C49" s="8" t="s">
        <v>3</v>
      </c>
      <c r="D49" s="8" t="s">
        <v>307</v>
      </c>
      <c r="E49" s="26" t="s">
        <v>339</v>
      </c>
      <c r="F49" s="27" t="s">
        <v>236</v>
      </c>
      <c r="G49" s="4" t="s">
        <v>244</v>
      </c>
      <c r="H49" s="21">
        <v>178.1</v>
      </c>
      <c r="I49" s="30">
        <f t="shared" si="0"/>
        <v>178.1</v>
      </c>
      <c r="J49" s="36">
        <v>0</v>
      </c>
      <c r="K49" s="6">
        <f t="shared" si="1"/>
        <v>0</v>
      </c>
      <c r="L49" s="6">
        <f t="shared" si="2"/>
        <v>0</v>
      </c>
      <c r="M49" s="10"/>
      <c r="N49" s="41" t="s">
        <v>259</v>
      </c>
    </row>
    <row r="50" spans="1:14" ht="60" customHeight="1">
      <c r="A50" s="16">
        <v>5907527910186</v>
      </c>
      <c r="B50" s="9" t="s">
        <v>51</v>
      </c>
      <c r="C50" s="8" t="s">
        <v>3</v>
      </c>
      <c r="D50" s="8" t="s">
        <v>307</v>
      </c>
      <c r="E50" s="26" t="s">
        <v>336</v>
      </c>
      <c r="F50" s="27" t="s">
        <v>236</v>
      </c>
      <c r="G50" s="4" t="s">
        <v>244</v>
      </c>
      <c r="H50" s="21">
        <v>208.9</v>
      </c>
      <c r="I50" s="30">
        <f t="shared" si="0"/>
        <v>208.9</v>
      </c>
      <c r="J50" s="36">
        <v>0</v>
      </c>
      <c r="K50" s="6">
        <f t="shared" si="1"/>
        <v>0</v>
      </c>
      <c r="L50" s="6">
        <f t="shared" si="2"/>
        <v>0</v>
      </c>
      <c r="M50" s="10"/>
      <c r="N50" s="41" t="s">
        <v>260</v>
      </c>
    </row>
    <row r="51" spans="1:14" ht="60" customHeight="1">
      <c r="A51" s="16">
        <v>5907527910193</v>
      </c>
      <c r="B51" s="9" t="s">
        <v>52</v>
      </c>
      <c r="C51" s="8" t="s">
        <v>3</v>
      </c>
      <c r="D51" s="8" t="s">
        <v>307</v>
      </c>
      <c r="E51" s="26" t="s">
        <v>337</v>
      </c>
      <c r="F51" s="27" t="s">
        <v>236</v>
      </c>
      <c r="G51" s="4" t="s">
        <v>244</v>
      </c>
      <c r="H51" s="21">
        <v>213</v>
      </c>
      <c r="I51" s="30">
        <f t="shared" si="0"/>
        <v>213</v>
      </c>
      <c r="J51" s="36">
        <v>0</v>
      </c>
      <c r="K51" s="6">
        <f t="shared" si="1"/>
        <v>0</v>
      </c>
      <c r="L51" s="6">
        <f t="shared" si="2"/>
        <v>0</v>
      </c>
      <c r="M51" s="10"/>
      <c r="N51" s="41" t="s">
        <v>260</v>
      </c>
    </row>
    <row r="52" spans="1:14" ht="60" customHeight="1">
      <c r="A52" s="16">
        <v>5907527910209</v>
      </c>
      <c r="B52" s="9" t="s">
        <v>53</v>
      </c>
      <c r="C52" s="8" t="s">
        <v>3</v>
      </c>
      <c r="D52" s="8" t="s">
        <v>307</v>
      </c>
      <c r="E52" s="26" t="s">
        <v>338</v>
      </c>
      <c r="F52" s="27" t="s">
        <v>236</v>
      </c>
      <c r="G52" s="4" t="s">
        <v>244</v>
      </c>
      <c r="H52" s="21">
        <v>213</v>
      </c>
      <c r="I52" s="30">
        <f t="shared" si="0"/>
        <v>213</v>
      </c>
      <c r="J52" s="36">
        <v>0</v>
      </c>
      <c r="K52" s="6">
        <f t="shared" si="1"/>
        <v>0</v>
      </c>
      <c r="L52" s="6">
        <f t="shared" si="2"/>
        <v>0</v>
      </c>
      <c r="M52" s="10"/>
      <c r="N52" s="41" t="s">
        <v>260</v>
      </c>
    </row>
    <row r="53" spans="1:14" ht="60" customHeight="1">
      <c r="A53" s="16">
        <v>5907527910216</v>
      </c>
      <c r="B53" s="9" t="s">
        <v>54</v>
      </c>
      <c r="C53" s="8" t="s">
        <v>3</v>
      </c>
      <c r="D53" s="8" t="s">
        <v>307</v>
      </c>
      <c r="E53" s="26" t="s">
        <v>339</v>
      </c>
      <c r="F53" s="27" t="s">
        <v>236</v>
      </c>
      <c r="G53" s="4" t="s">
        <v>244</v>
      </c>
      <c r="H53" s="21">
        <v>213</v>
      </c>
      <c r="I53" s="30">
        <f t="shared" si="0"/>
        <v>213</v>
      </c>
      <c r="J53" s="36">
        <v>0</v>
      </c>
      <c r="K53" s="6">
        <f t="shared" si="1"/>
        <v>0</v>
      </c>
      <c r="L53" s="6">
        <f t="shared" si="2"/>
        <v>0</v>
      </c>
      <c r="M53" s="10"/>
      <c r="N53" s="41" t="s">
        <v>260</v>
      </c>
    </row>
    <row r="54" spans="1:14" ht="60" customHeight="1">
      <c r="A54" s="16">
        <v>5907527910223</v>
      </c>
      <c r="B54" s="9" t="s">
        <v>55</v>
      </c>
      <c r="C54" s="8" t="s">
        <v>3</v>
      </c>
      <c r="D54" s="8" t="s">
        <v>307</v>
      </c>
      <c r="E54" s="26" t="s">
        <v>340</v>
      </c>
      <c r="F54" s="27" t="s">
        <v>236</v>
      </c>
      <c r="G54" s="4" t="s">
        <v>244</v>
      </c>
      <c r="H54" s="21">
        <v>220.8</v>
      </c>
      <c r="I54" s="30">
        <f t="shared" si="0"/>
        <v>220.8</v>
      </c>
      <c r="J54" s="36">
        <v>0</v>
      </c>
      <c r="K54" s="6">
        <f t="shared" si="1"/>
        <v>0</v>
      </c>
      <c r="L54" s="6">
        <f t="shared" si="2"/>
        <v>0</v>
      </c>
      <c r="M54" s="10"/>
      <c r="N54" s="41" t="s">
        <v>259</v>
      </c>
    </row>
    <row r="55" spans="1:14" ht="60" customHeight="1">
      <c r="A55" s="16">
        <v>5907527910230</v>
      </c>
      <c r="B55" s="9" t="s">
        <v>56</v>
      </c>
      <c r="C55" s="8" t="s">
        <v>3</v>
      </c>
      <c r="D55" s="8" t="s">
        <v>307</v>
      </c>
      <c r="E55" s="26" t="s">
        <v>341</v>
      </c>
      <c r="F55" s="27" t="s">
        <v>236</v>
      </c>
      <c r="G55" s="4" t="s">
        <v>244</v>
      </c>
      <c r="H55" s="21">
        <v>226.7</v>
      </c>
      <c r="I55" s="30">
        <f t="shared" si="0"/>
        <v>226.7</v>
      </c>
      <c r="J55" s="36">
        <v>0</v>
      </c>
      <c r="K55" s="6">
        <f t="shared" si="1"/>
        <v>0</v>
      </c>
      <c r="L55" s="6">
        <f t="shared" si="2"/>
        <v>0</v>
      </c>
      <c r="M55" s="10"/>
      <c r="N55" s="41" t="s">
        <v>259</v>
      </c>
    </row>
    <row r="56" spans="1:14" ht="60" customHeight="1">
      <c r="A56" s="16">
        <v>5907527910247</v>
      </c>
      <c r="B56" s="9" t="s">
        <v>57</v>
      </c>
      <c r="C56" s="8" t="s">
        <v>3</v>
      </c>
      <c r="D56" s="8" t="s">
        <v>307</v>
      </c>
      <c r="E56" s="26" t="s">
        <v>342</v>
      </c>
      <c r="F56" s="27" t="s">
        <v>236</v>
      </c>
      <c r="G56" s="4" t="s">
        <v>244</v>
      </c>
      <c r="H56" s="21">
        <v>226.7</v>
      </c>
      <c r="I56" s="30">
        <f t="shared" si="0"/>
        <v>226.7</v>
      </c>
      <c r="J56" s="36">
        <v>0</v>
      </c>
      <c r="K56" s="6">
        <f t="shared" si="1"/>
        <v>0</v>
      </c>
      <c r="L56" s="6">
        <f t="shared" si="2"/>
        <v>0</v>
      </c>
      <c r="M56" s="10"/>
      <c r="N56" s="41" t="s">
        <v>259</v>
      </c>
    </row>
    <row r="57" spans="1:14" ht="60" customHeight="1">
      <c r="A57" s="16">
        <v>5907527910254</v>
      </c>
      <c r="B57" s="9" t="s">
        <v>58</v>
      </c>
      <c r="C57" s="8" t="s">
        <v>3</v>
      </c>
      <c r="D57" s="8" t="s">
        <v>307</v>
      </c>
      <c r="E57" s="26" t="s">
        <v>343</v>
      </c>
      <c r="F57" s="27" t="s">
        <v>236</v>
      </c>
      <c r="G57" s="4" t="s">
        <v>244</v>
      </c>
      <c r="H57" s="21">
        <v>265.5</v>
      </c>
      <c r="I57" s="30">
        <f t="shared" si="0"/>
        <v>265.5</v>
      </c>
      <c r="J57" s="36">
        <v>0</v>
      </c>
      <c r="K57" s="6">
        <f t="shared" si="1"/>
        <v>0</v>
      </c>
      <c r="L57" s="6">
        <f t="shared" si="2"/>
        <v>0</v>
      </c>
      <c r="M57" s="10"/>
      <c r="N57" s="41" t="s">
        <v>259</v>
      </c>
    </row>
    <row r="58" spans="1:14" ht="60" customHeight="1">
      <c r="A58" s="16">
        <v>5907527910261</v>
      </c>
      <c r="B58" s="9" t="s">
        <v>59</v>
      </c>
      <c r="C58" s="8" t="s">
        <v>3</v>
      </c>
      <c r="D58" s="8" t="s">
        <v>307</v>
      </c>
      <c r="E58" s="26" t="s">
        <v>344</v>
      </c>
      <c r="F58" s="27" t="s">
        <v>236</v>
      </c>
      <c r="G58" s="4" t="s">
        <v>244</v>
      </c>
      <c r="H58" s="21">
        <v>272.10000000000002</v>
      </c>
      <c r="I58" s="30">
        <f t="shared" si="0"/>
        <v>272.10000000000002</v>
      </c>
      <c r="J58" s="36">
        <v>0</v>
      </c>
      <c r="K58" s="6">
        <f t="shared" si="1"/>
        <v>0</v>
      </c>
      <c r="L58" s="6">
        <f t="shared" si="2"/>
        <v>0</v>
      </c>
      <c r="M58" s="10"/>
      <c r="N58" s="41" t="s">
        <v>259</v>
      </c>
    </row>
    <row r="59" spans="1:14" ht="60" customHeight="1">
      <c r="A59" s="16">
        <v>5907527910278</v>
      </c>
      <c r="B59" s="9" t="s">
        <v>60</v>
      </c>
      <c r="C59" s="8" t="s">
        <v>3</v>
      </c>
      <c r="D59" s="8" t="s">
        <v>307</v>
      </c>
      <c r="E59" s="26" t="s">
        <v>345</v>
      </c>
      <c r="F59" s="27" t="s">
        <v>236</v>
      </c>
      <c r="G59" s="4" t="s">
        <v>244</v>
      </c>
      <c r="H59" s="21">
        <v>272.10000000000002</v>
      </c>
      <c r="I59" s="30">
        <f t="shared" si="0"/>
        <v>272.10000000000002</v>
      </c>
      <c r="J59" s="36">
        <v>0</v>
      </c>
      <c r="K59" s="6">
        <f t="shared" si="1"/>
        <v>0</v>
      </c>
      <c r="L59" s="6">
        <f t="shared" si="2"/>
        <v>0</v>
      </c>
      <c r="M59" s="10"/>
      <c r="N59" s="41" t="s">
        <v>259</v>
      </c>
    </row>
    <row r="60" spans="1:14" ht="60" customHeight="1">
      <c r="A60" s="16">
        <v>5907180859075</v>
      </c>
      <c r="B60" s="9" t="s">
        <v>61</v>
      </c>
      <c r="C60" s="8" t="s">
        <v>3</v>
      </c>
      <c r="D60" s="8" t="s">
        <v>307</v>
      </c>
      <c r="E60" s="26" t="s">
        <v>346</v>
      </c>
      <c r="F60" s="27" t="s">
        <v>236</v>
      </c>
      <c r="G60" s="4" t="s">
        <v>244</v>
      </c>
      <c r="H60" s="21">
        <v>295.2</v>
      </c>
      <c r="I60" s="30">
        <f t="shared" si="0"/>
        <v>295.2</v>
      </c>
      <c r="J60" s="36">
        <v>0</v>
      </c>
      <c r="K60" s="6">
        <f t="shared" si="1"/>
        <v>0</v>
      </c>
      <c r="L60" s="6">
        <f t="shared" si="2"/>
        <v>0</v>
      </c>
      <c r="M60" s="10"/>
      <c r="N60" s="41" t="s">
        <v>261</v>
      </c>
    </row>
    <row r="61" spans="1:14" ht="60" customHeight="1">
      <c r="A61" s="16">
        <v>5907527910414</v>
      </c>
      <c r="B61" s="9" t="s">
        <v>62</v>
      </c>
      <c r="C61" s="8" t="s">
        <v>3</v>
      </c>
      <c r="D61" s="8" t="s">
        <v>307</v>
      </c>
      <c r="E61" s="26" t="s">
        <v>347</v>
      </c>
      <c r="F61" s="27" t="s">
        <v>236</v>
      </c>
      <c r="G61" s="4" t="s">
        <v>244</v>
      </c>
      <c r="H61" s="21">
        <v>317.10000000000002</v>
      </c>
      <c r="I61" s="30">
        <f t="shared" si="0"/>
        <v>317.10000000000002</v>
      </c>
      <c r="J61" s="36">
        <v>0</v>
      </c>
      <c r="K61" s="6">
        <f t="shared" si="1"/>
        <v>0</v>
      </c>
      <c r="L61" s="6">
        <f t="shared" si="2"/>
        <v>0</v>
      </c>
      <c r="M61" s="10"/>
      <c r="N61" s="41" t="s">
        <v>259</v>
      </c>
    </row>
    <row r="62" spans="1:14" ht="60" customHeight="1">
      <c r="A62" s="16">
        <v>5907527916621</v>
      </c>
      <c r="B62" s="9" t="s">
        <v>63</v>
      </c>
      <c r="C62" s="8" t="s">
        <v>3</v>
      </c>
      <c r="D62" s="8" t="s">
        <v>307</v>
      </c>
      <c r="E62" s="26" t="s">
        <v>348</v>
      </c>
      <c r="F62" s="27" t="s">
        <v>242</v>
      </c>
      <c r="G62" s="4" t="s">
        <v>244</v>
      </c>
      <c r="H62" s="21">
        <v>373</v>
      </c>
      <c r="I62" s="30">
        <f t="shared" si="0"/>
        <v>373</v>
      </c>
      <c r="J62" s="36">
        <v>0</v>
      </c>
      <c r="K62" s="6">
        <f t="shared" si="1"/>
        <v>0</v>
      </c>
      <c r="L62" s="6">
        <f t="shared" si="2"/>
        <v>0</v>
      </c>
      <c r="M62" s="10"/>
      <c r="N62" s="41" t="s">
        <v>262</v>
      </c>
    </row>
    <row r="63" spans="1:14" ht="60" customHeight="1">
      <c r="A63" s="16">
        <v>5901466105313</v>
      </c>
      <c r="B63" s="9" t="s">
        <v>64</v>
      </c>
      <c r="C63" s="8" t="s">
        <v>3</v>
      </c>
      <c r="D63" s="8" t="s">
        <v>307</v>
      </c>
      <c r="E63" s="26" t="s">
        <v>349</v>
      </c>
      <c r="F63" s="27" t="s">
        <v>242</v>
      </c>
      <c r="G63" s="4" t="s">
        <v>244</v>
      </c>
      <c r="H63" s="21">
        <v>417.7</v>
      </c>
      <c r="I63" s="30">
        <f t="shared" si="0"/>
        <v>417.7</v>
      </c>
      <c r="J63" s="36">
        <v>0</v>
      </c>
      <c r="K63" s="6">
        <f t="shared" si="1"/>
        <v>0</v>
      </c>
      <c r="L63" s="6">
        <f t="shared" si="2"/>
        <v>0</v>
      </c>
      <c r="M63" s="10"/>
      <c r="N63" s="41" t="s">
        <v>262</v>
      </c>
    </row>
    <row r="64" spans="1:14" ht="102">
      <c r="A64" s="16">
        <v>5901466153475</v>
      </c>
      <c r="B64" s="9" t="s">
        <v>65</v>
      </c>
      <c r="C64" s="8" t="s">
        <v>4</v>
      </c>
      <c r="D64" s="8" t="s">
        <v>307</v>
      </c>
      <c r="E64" s="26" t="s">
        <v>350</v>
      </c>
      <c r="F64" s="27" t="s">
        <v>242</v>
      </c>
      <c r="G64" s="4" t="s">
        <v>244</v>
      </c>
      <c r="H64" s="21">
        <v>1019.1</v>
      </c>
      <c r="I64" s="30">
        <f t="shared" si="0"/>
        <v>1019.1</v>
      </c>
      <c r="J64" s="36">
        <v>0</v>
      </c>
      <c r="K64" s="6">
        <f t="shared" si="1"/>
        <v>0</v>
      </c>
      <c r="L64" s="6">
        <f t="shared" si="2"/>
        <v>0</v>
      </c>
      <c r="M64" s="10"/>
      <c r="N64" s="41" t="s">
        <v>263</v>
      </c>
    </row>
    <row r="65" spans="1:14" ht="102">
      <c r="A65" s="16">
        <v>5901466153482</v>
      </c>
      <c r="B65" s="9" t="s">
        <v>66</v>
      </c>
      <c r="C65" s="8" t="s">
        <v>4</v>
      </c>
      <c r="D65" s="8" t="s">
        <v>307</v>
      </c>
      <c r="E65" s="26" t="s">
        <v>351</v>
      </c>
      <c r="F65" s="27" t="s">
        <v>242</v>
      </c>
      <c r="G65" s="4" t="s">
        <v>244</v>
      </c>
      <c r="H65" s="21">
        <v>1123.9000000000001</v>
      </c>
      <c r="I65" s="30">
        <f t="shared" si="0"/>
        <v>1123.9000000000001</v>
      </c>
      <c r="J65" s="36">
        <v>0</v>
      </c>
      <c r="K65" s="6">
        <f t="shared" si="1"/>
        <v>0</v>
      </c>
      <c r="L65" s="6">
        <f t="shared" si="2"/>
        <v>0</v>
      </c>
      <c r="M65" s="10"/>
      <c r="N65" s="41" t="s">
        <v>263</v>
      </c>
    </row>
    <row r="66" spans="1:14" ht="89.25">
      <c r="A66" s="16">
        <v>5901466116692</v>
      </c>
      <c r="B66" s="9" t="s">
        <v>67</v>
      </c>
      <c r="C66" s="8" t="s">
        <v>4</v>
      </c>
      <c r="D66" s="8" t="s">
        <v>307</v>
      </c>
      <c r="E66" s="26" t="s">
        <v>352</v>
      </c>
      <c r="F66" s="27" t="s">
        <v>243</v>
      </c>
      <c r="G66" s="4" t="s">
        <v>244</v>
      </c>
      <c r="H66" s="21">
        <v>895.3</v>
      </c>
      <c r="I66" s="30">
        <f t="shared" si="0"/>
        <v>895.3</v>
      </c>
      <c r="J66" s="36">
        <v>0</v>
      </c>
      <c r="K66" s="6">
        <f t="shared" si="1"/>
        <v>0</v>
      </c>
      <c r="L66" s="6">
        <f t="shared" si="2"/>
        <v>0</v>
      </c>
      <c r="M66" s="10"/>
      <c r="N66" s="41" t="s">
        <v>264</v>
      </c>
    </row>
    <row r="67" spans="1:14" ht="89.25">
      <c r="A67" s="16">
        <v>5901466116708</v>
      </c>
      <c r="B67" s="9" t="s">
        <v>68</v>
      </c>
      <c r="C67" s="8" t="s">
        <v>4</v>
      </c>
      <c r="D67" s="8" t="s">
        <v>307</v>
      </c>
      <c r="E67" s="26" t="s">
        <v>353</v>
      </c>
      <c r="F67" s="27" t="s">
        <v>243</v>
      </c>
      <c r="G67" s="4" t="s">
        <v>244</v>
      </c>
      <c r="H67" s="21">
        <v>942.9</v>
      </c>
      <c r="I67" s="30">
        <f t="shared" si="0"/>
        <v>942.9</v>
      </c>
      <c r="J67" s="36">
        <v>0</v>
      </c>
      <c r="K67" s="6">
        <f t="shared" si="1"/>
        <v>0</v>
      </c>
      <c r="L67" s="6">
        <f t="shared" si="2"/>
        <v>0</v>
      </c>
      <c r="M67" s="10"/>
      <c r="N67" s="41" t="s">
        <v>264</v>
      </c>
    </row>
    <row r="68" spans="1:14" ht="89.25">
      <c r="A68" s="16">
        <v>5901466116715</v>
      </c>
      <c r="B68" s="9" t="s">
        <v>69</v>
      </c>
      <c r="C68" s="8" t="s">
        <v>4</v>
      </c>
      <c r="D68" s="8" t="s">
        <v>307</v>
      </c>
      <c r="E68" s="26" t="s">
        <v>354</v>
      </c>
      <c r="F68" s="27" t="s">
        <v>243</v>
      </c>
      <c r="G68" s="4" t="s">
        <v>244</v>
      </c>
      <c r="H68" s="21">
        <v>1009.6</v>
      </c>
      <c r="I68" s="30">
        <f t="shared" si="0"/>
        <v>1009.6</v>
      </c>
      <c r="J68" s="36">
        <v>0</v>
      </c>
      <c r="K68" s="6">
        <f t="shared" si="1"/>
        <v>0</v>
      </c>
      <c r="L68" s="6">
        <f t="shared" si="2"/>
        <v>0</v>
      </c>
      <c r="M68" s="10"/>
      <c r="N68" s="41" t="s">
        <v>264</v>
      </c>
    </row>
    <row r="69" spans="1:14" ht="89.25">
      <c r="A69" s="16">
        <v>5901466153468</v>
      </c>
      <c r="B69" s="9" t="s">
        <v>70</v>
      </c>
      <c r="C69" s="8" t="s">
        <v>4</v>
      </c>
      <c r="D69" s="8" t="s">
        <v>307</v>
      </c>
      <c r="E69" s="26" t="s">
        <v>355</v>
      </c>
      <c r="F69" s="27" t="s">
        <v>243</v>
      </c>
      <c r="G69" s="4" t="s">
        <v>244</v>
      </c>
      <c r="H69" s="21">
        <v>1156.4000000000001</v>
      </c>
      <c r="I69" s="30">
        <f t="shared" si="0"/>
        <v>1156.4000000000001</v>
      </c>
      <c r="J69" s="36">
        <v>0</v>
      </c>
      <c r="K69" s="6">
        <f t="shared" si="1"/>
        <v>0</v>
      </c>
      <c r="L69" s="6">
        <f t="shared" si="2"/>
        <v>0</v>
      </c>
      <c r="M69" s="10"/>
      <c r="N69" s="41" t="s">
        <v>264</v>
      </c>
    </row>
    <row r="70" spans="1:14" ht="63.75">
      <c r="A70" s="16">
        <v>5901466141984</v>
      </c>
      <c r="B70" s="9" t="s">
        <v>71</v>
      </c>
      <c r="C70" s="8" t="s">
        <v>3</v>
      </c>
      <c r="D70" s="8" t="s">
        <v>307</v>
      </c>
      <c r="E70" s="26" t="s">
        <v>356</v>
      </c>
      <c r="F70" s="38" t="s">
        <v>479</v>
      </c>
      <c r="G70" s="7" t="s">
        <v>244</v>
      </c>
      <c r="H70" s="21">
        <v>1289</v>
      </c>
      <c r="I70" s="30">
        <f t="shared" ref="I70:I152" si="3">H70*((1-$I$3)/1)</f>
        <v>1289</v>
      </c>
      <c r="J70" s="36">
        <v>0</v>
      </c>
      <c r="K70" s="6">
        <f t="shared" ref="K70:K152" si="4">J70*H70</f>
        <v>0</v>
      </c>
      <c r="L70" s="6">
        <f t="shared" ref="L70:L133" si="5">(J70*H70)*((1-$I$3/1))</f>
        <v>0</v>
      </c>
      <c r="M70" s="10"/>
      <c r="N70" s="41" t="s">
        <v>265</v>
      </c>
    </row>
    <row r="71" spans="1:14" ht="60" customHeight="1">
      <c r="A71" s="16">
        <v>5901466129876</v>
      </c>
      <c r="B71" s="9" t="s">
        <v>72</v>
      </c>
      <c r="C71" s="8" t="s">
        <v>4</v>
      </c>
      <c r="D71" s="8" t="s">
        <v>309</v>
      </c>
      <c r="E71" s="26" t="s">
        <v>357</v>
      </c>
      <c r="F71" s="38" t="s">
        <v>480</v>
      </c>
      <c r="G71" s="7" t="s">
        <v>244</v>
      </c>
      <c r="H71" s="21">
        <v>536.9</v>
      </c>
      <c r="I71" s="30">
        <f t="shared" si="3"/>
        <v>536.9</v>
      </c>
      <c r="J71" s="36">
        <v>0</v>
      </c>
      <c r="K71" s="6">
        <f t="shared" si="4"/>
        <v>0</v>
      </c>
      <c r="L71" s="6">
        <f t="shared" si="5"/>
        <v>0</v>
      </c>
      <c r="M71" s="10"/>
      <c r="N71" s="41" t="s">
        <v>246</v>
      </c>
    </row>
    <row r="72" spans="1:14" ht="60" customHeight="1">
      <c r="A72" s="16">
        <v>5901466129883</v>
      </c>
      <c r="B72" s="9" t="s">
        <v>73</v>
      </c>
      <c r="C72" s="8" t="s">
        <v>4</v>
      </c>
      <c r="D72" s="8" t="s">
        <v>309</v>
      </c>
      <c r="E72" s="26" t="s">
        <v>358</v>
      </c>
      <c r="F72" s="27" t="s">
        <v>480</v>
      </c>
      <c r="G72" s="7" t="s">
        <v>244</v>
      </c>
      <c r="H72" s="21">
        <v>761</v>
      </c>
      <c r="I72" s="30">
        <f t="shared" si="3"/>
        <v>761</v>
      </c>
      <c r="J72" s="36">
        <v>0</v>
      </c>
      <c r="K72" s="6">
        <f t="shared" si="4"/>
        <v>0</v>
      </c>
      <c r="L72" s="6">
        <f t="shared" si="5"/>
        <v>0</v>
      </c>
      <c r="M72" s="10"/>
      <c r="N72" s="41" t="s">
        <v>246</v>
      </c>
    </row>
    <row r="73" spans="1:14" ht="60" customHeight="1">
      <c r="A73" s="16">
        <v>5901466129890</v>
      </c>
      <c r="B73" s="9" t="s">
        <v>74</v>
      </c>
      <c r="C73" s="8" t="s">
        <v>4</v>
      </c>
      <c r="D73" s="8" t="s">
        <v>309</v>
      </c>
      <c r="E73" s="26" t="s">
        <v>359</v>
      </c>
      <c r="F73" s="27" t="s">
        <v>480</v>
      </c>
      <c r="G73" s="7" t="s">
        <v>244</v>
      </c>
      <c r="H73" s="21">
        <v>1032.8</v>
      </c>
      <c r="I73" s="30">
        <f t="shared" si="3"/>
        <v>1032.8</v>
      </c>
      <c r="J73" s="36">
        <v>0</v>
      </c>
      <c r="K73" s="6">
        <f t="shared" si="4"/>
        <v>0</v>
      </c>
      <c r="L73" s="6">
        <f t="shared" si="5"/>
        <v>0</v>
      </c>
      <c r="M73" s="10"/>
      <c r="N73" s="41" t="s">
        <v>246</v>
      </c>
    </row>
    <row r="74" spans="1:14" ht="60" customHeight="1">
      <c r="A74" s="16">
        <v>5901466129906</v>
      </c>
      <c r="B74" s="9" t="s">
        <v>75</v>
      </c>
      <c r="C74" s="8" t="s">
        <v>4</v>
      </c>
      <c r="D74" s="8" t="s">
        <v>309</v>
      </c>
      <c r="E74" s="26" t="s">
        <v>360</v>
      </c>
      <c r="F74" s="27" t="s">
        <v>480</v>
      </c>
      <c r="G74" s="7" t="s">
        <v>244</v>
      </c>
      <c r="H74" s="21">
        <v>1247.5999999999999</v>
      </c>
      <c r="I74" s="30">
        <f t="shared" si="3"/>
        <v>1247.5999999999999</v>
      </c>
      <c r="J74" s="36">
        <v>0</v>
      </c>
      <c r="K74" s="6">
        <f t="shared" si="4"/>
        <v>0</v>
      </c>
      <c r="L74" s="6">
        <f t="shared" si="5"/>
        <v>0</v>
      </c>
      <c r="M74" s="10"/>
      <c r="N74" s="41" t="s">
        <v>246</v>
      </c>
    </row>
    <row r="75" spans="1:14" ht="60" customHeight="1">
      <c r="A75" s="16">
        <v>5901466129913</v>
      </c>
      <c r="B75" s="9" t="s">
        <v>76</v>
      </c>
      <c r="C75" s="8" t="s">
        <v>4</v>
      </c>
      <c r="D75" s="8" t="s">
        <v>309</v>
      </c>
      <c r="E75" s="26" t="s">
        <v>361</v>
      </c>
      <c r="F75" s="27" t="s">
        <v>480</v>
      </c>
      <c r="G75" s="7" t="s">
        <v>244</v>
      </c>
      <c r="H75" s="21">
        <v>1578.1</v>
      </c>
      <c r="I75" s="30">
        <f t="shared" si="3"/>
        <v>1578.1</v>
      </c>
      <c r="J75" s="36">
        <v>0</v>
      </c>
      <c r="K75" s="6">
        <f t="shared" si="4"/>
        <v>0</v>
      </c>
      <c r="L75" s="6">
        <f t="shared" si="5"/>
        <v>0</v>
      </c>
      <c r="M75" s="10"/>
      <c r="N75" s="41" t="s">
        <v>246</v>
      </c>
    </row>
    <row r="76" spans="1:14" ht="60" customHeight="1">
      <c r="A76" s="16">
        <v>5901466129920</v>
      </c>
      <c r="B76" s="9" t="s">
        <v>77</v>
      </c>
      <c r="C76" s="8" t="s">
        <v>4</v>
      </c>
      <c r="D76" s="8" t="s">
        <v>309</v>
      </c>
      <c r="E76" s="26" t="s">
        <v>362</v>
      </c>
      <c r="F76" s="27" t="s">
        <v>480</v>
      </c>
      <c r="G76" s="7" t="s">
        <v>244</v>
      </c>
      <c r="H76" s="21">
        <v>1955.7</v>
      </c>
      <c r="I76" s="30">
        <f t="shared" si="3"/>
        <v>1955.7</v>
      </c>
      <c r="J76" s="36">
        <v>0</v>
      </c>
      <c r="K76" s="6">
        <f t="shared" si="4"/>
        <v>0</v>
      </c>
      <c r="L76" s="6">
        <f t="shared" si="5"/>
        <v>0</v>
      </c>
      <c r="M76" s="10"/>
      <c r="N76" s="41" t="s">
        <v>246</v>
      </c>
    </row>
    <row r="77" spans="1:14" ht="60" customHeight="1">
      <c r="A77" s="16">
        <v>5901466129937</v>
      </c>
      <c r="B77" s="9" t="s">
        <v>78</v>
      </c>
      <c r="C77" s="8" t="s">
        <v>4</v>
      </c>
      <c r="D77" s="8" t="s">
        <v>309</v>
      </c>
      <c r="E77" s="26" t="s">
        <v>363</v>
      </c>
      <c r="F77" s="27" t="s">
        <v>480</v>
      </c>
      <c r="G77" s="7" t="s">
        <v>244</v>
      </c>
      <c r="H77" s="21">
        <v>2332.1999999999998</v>
      </c>
      <c r="I77" s="30">
        <f t="shared" si="3"/>
        <v>2332.1999999999998</v>
      </c>
      <c r="J77" s="36">
        <v>0</v>
      </c>
      <c r="K77" s="6">
        <f t="shared" si="4"/>
        <v>0</v>
      </c>
      <c r="L77" s="6">
        <f t="shared" si="5"/>
        <v>0</v>
      </c>
      <c r="M77" s="10"/>
      <c r="N77" s="41" t="s">
        <v>246</v>
      </c>
    </row>
    <row r="78" spans="1:14" ht="60" customHeight="1">
      <c r="A78" s="16">
        <v>5901466129944</v>
      </c>
      <c r="B78" s="9" t="s">
        <v>79</v>
      </c>
      <c r="C78" s="8" t="s">
        <v>4</v>
      </c>
      <c r="D78" s="8" t="s">
        <v>309</v>
      </c>
      <c r="E78" s="26" t="s">
        <v>364</v>
      </c>
      <c r="F78" s="27" t="s">
        <v>481</v>
      </c>
      <c r="G78" s="7" t="s">
        <v>244</v>
      </c>
      <c r="H78" s="21">
        <v>607.70000000000005</v>
      </c>
      <c r="I78" s="30">
        <f t="shared" si="3"/>
        <v>607.70000000000005</v>
      </c>
      <c r="J78" s="36">
        <v>0</v>
      </c>
      <c r="K78" s="6">
        <f t="shared" si="4"/>
        <v>0</v>
      </c>
      <c r="L78" s="6">
        <f t="shared" si="5"/>
        <v>0</v>
      </c>
      <c r="M78" s="10"/>
      <c r="N78" s="41" t="s">
        <v>246</v>
      </c>
    </row>
    <row r="79" spans="1:14" ht="60" customHeight="1">
      <c r="A79" s="16">
        <v>5901466129951</v>
      </c>
      <c r="B79" s="9" t="s">
        <v>80</v>
      </c>
      <c r="C79" s="8" t="s">
        <v>4</v>
      </c>
      <c r="D79" s="8" t="s">
        <v>309</v>
      </c>
      <c r="E79" s="26" t="s">
        <v>365</v>
      </c>
      <c r="F79" s="27" t="s">
        <v>481</v>
      </c>
      <c r="G79" s="7" t="s">
        <v>244</v>
      </c>
      <c r="H79" s="21">
        <v>857.3</v>
      </c>
      <c r="I79" s="30">
        <f t="shared" si="3"/>
        <v>857.3</v>
      </c>
      <c r="J79" s="36">
        <v>0</v>
      </c>
      <c r="K79" s="6">
        <f t="shared" si="4"/>
        <v>0</v>
      </c>
      <c r="L79" s="6">
        <f t="shared" si="5"/>
        <v>0</v>
      </c>
      <c r="M79" s="10"/>
      <c r="N79" s="42" t="s">
        <v>246</v>
      </c>
    </row>
    <row r="80" spans="1:14" ht="60" customHeight="1">
      <c r="A80" s="16">
        <v>5901466129968</v>
      </c>
      <c r="B80" s="9" t="s">
        <v>81</v>
      </c>
      <c r="C80" s="8" t="s">
        <v>4</v>
      </c>
      <c r="D80" s="8" t="s">
        <v>309</v>
      </c>
      <c r="E80" s="26" t="s">
        <v>366</v>
      </c>
      <c r="F80" s="27" t="s">
        <v>481</v>
      </c>
      <c r="G80" s="7" t="s">
        <v>244</v>
      </c>
      <c r="H80" s="21">
        <v>1160.9000000000001</v>
      </c>
      <c r="I80" s="30">
        <f t="shared" si="3"/>
        <v>1160.9000000000001</v>
      </c>
      <c r="J80" s="36">
        <v>0</v>
      </c>
      <c r="K80" s="6">
        <f t="shared" si="4"/>
        <v>0</v>
      </c>
      <c r="L80" s="6">
        <f t="shared" si="5"/>
        <v>0</v>
      </c>
      <c r="M80" s="10"/>
      <c r="N80" s="42" t="s">
        <v>246</v>
      </c>
    </row>
    <row r="81" spans="1:14" ht="60" customHeight="1">
      <c r="A81" s="16">
        <v>5901466129975</v>
      </c>
      <c r="B81" s="9" t="s">
        <v>82</v>
      </c>
      <c r="C81" s="8" t="s">
        <v>4</v>
      </c>
      <c r="D81" s="8" t="s">
        <v>309</v>
      </c>
      <c r="E81" s="26" t="s">
        <v>367</v>
      </c>
      <c r="F81" s="27" t="s">
        <v>481</v>
      </c>
      <c r="G81" s="7" t="s">
        <v>244</v>
      </c>
      <c r="H81" s="21">
        <v>1401.8</v>
      </c>
      <c r="I81" s="30">
        <f t="shared" si="3"/>
        <v>1401.8</v>
      </c>
      <c r="J81" s="36">
        <v>0</v>
      </c>
      <c r="K81" s="6">
        <f t="shared" si="4"/>
        <v>0</v>
      </c>
      <c r="L81" s="6">
        <f t="shared" si="5"/>
        <v>0</v>
      </c>
      <c r="M81" s="10"/>
      <c r="N81" s="42" t="s">
        <v>246</v>
      </c>
    </row>
    <row r="82" spans="1:14" ht="60" customHeight="1">
      <c r="A82" s="16">
        <v>5901466129982</v>
      </c>
      <c r="B82" s="9" t="s">
        <v>83</v>
      </c>
      <c r="C82" s="8" t="s">
        <v>4</v>
      </c>
      <c r="D82" s="8" t="s">
        <v>309</v>
      </c>
      <c r="E82" s="26" t="s">
        <v>368</v>
      </c>
      <c r="F82" s="27" t="s">
        <v>481</v>
      </c>
      <c r="G82" s="7" t="s">
        <v>244</v>
      </c>
      <c r="H82" s="21">
        <v>1770</v>
      </c>
      <c r="I82" s="30">
        <f t="shared" si="3"/>
        <v>1770</v>
      </c>
      <c r="J82" s="36">
        <v>0</v>
      </c>
      <c r="K82" s="6">
        <f t="shared" si="4"/>
        <v>0</v>
      </c>
      <c r="L82" s="6">
        <f t="shared" si="5"/>
        <v>0</v>
      </c>
      <c r="M82" s="10"/>
      <c r="N82" s="42" t="s">
        <v>246</v>
      </c>
    </row>
    <row r="83" spans="1:14" ht="60" customHeight="1">
      <c r="A83" s="16">
        <v>5901466129999</v>
      </c>
      <c r="B83" s="9" t="s">
        <v>84</v>
      </c>
      <c r="C83" s="8" t="s">
        <v>4</v>
      </c>
      <c r="D83" s="8" t="s">
        <v>309</v>
      </c>
      <c r="E83" s="26" t="s">
        <v>369</v>
      </c>
      <c r="F83" s="27" t="s">
        <v>481</v>
      </c>
      <c r="G83" s="7" t="s">
        <v>244</v>
      </c>
      <c r="H83" s="21">
        <v>2212.6999999999998</v>
      </c>
      <c r="I83" s="30">
        <f t="shared" si="3"/>
        <v>2212.6999999999998</v>
      </c>
      <c r="J83" s="36">
        <v>0</v>
      </c>
      <c r="K83" s="6">
        <f t="shared" si="4"/>
        <v>0</v>
      </c>
      <c r="L83" s="6">
        <f t="shared" si="5"/>
        <v>0</v>
      </c>
      <c r="M83" s="10"/>
      <c r="N83" s="42" t="s">
        <v>246</v>
      </c>
    </row>
    <row r="84" spans="1:14" ht="60" customHeight="1">
      <c r="A84" s="16">
        <v>5901466130001</v>
      </c>
      <c r="B84" s="9" t="s">
        <v>85</v>
      </c>
      <c r="C84" s="8" t="s">
        <v>4</v>
      </c>
      <c r="D84" s="8" t="s">
        <v>309</v>
      </c>
      <c r="E84" s="26" t="s">
        <v>370</v>
      </c>
      <c r="F84" s="27" t="s">
        <v>481</v>
      </c>
      <c r="G84" s="7" t="s">
        <v>244</v>
      </c>
      <c r="H84" s="21">
        <v>2640.8</v>
      </c>
      <c r="I84" s="30">
        <f t="shared" si="3"/>
        <v>2640.8</v>
      </c>
      <c r="J84" s="36">
        <v>0</v>
      </c>
      <c r="K84" s="6">
        <f t="shared" si="4"/>
        <v>0</v>
      </c>
      <c r="L84" s="6">
        <f t="shared" si="5"/>
        <v>0</v>
      </c>
      <c r="M84" s="10"/>
      <c r="N84" s="42" t="s">
        <v>246</v>
      </c>
    </row>
    <row r="85" spans="1:14" ht="120" customHeight="1">
      <c r="A85" s="16">
        <v>5904012161306</v>
      </c>
      <c r="B85" s="9" t="s">
        <v>226</v>
      </c>
      <c r="C85" s="8" t="s">
        <v>3</v>
      </c>
      <c r="D85" s="8" t="s">
        <v>309</v>
      </c>
      <c r="E85" s="26" t="s">
        <v>528</v>
      </c>
      <c r="F85" s="38" t="s">
        <v>296</v>
      </c>
      <c r="G85" s="17" t="s">
        <v>244</v>
      </c>
      <c r="H85" s="21">
        <v>8935</v>
      </c>
      <c r="I85" s="30">
        <f>H85*((1-$I$3)/1)</f>
        <v>8935</v>
      </c>
      <c r="J85" s="36">
        <v>0</v>
      </c>
      <c r="K85" s="18">
        <f>J85*H85</f>
        <v>0</v>
      </c>
      <c r="L85" s="18">
        <f>(J85*H85)*((1-$I$3/1))</f>
        <v>0</v>
      </c>
      <c r="M85" s="19"/>
      <c r="N85" s="41" t="s">
        <v>297</v>
      </c>
    </row>
    <row r="86" spans="1:14" ht="87" customHeight="1">
      <c r="A86" s="48">
        <v>5904012176119</v>
      </c>
      <c r="B86" s="12" t="s">
        <v>543</v>
      </c>
      <c r="C86" s="8" t="s">
        <v>3</v>
      </c>
      <c r="D86" s="8" t="s">
        <v>309</v>
      </c>
      <c r="E86" s="26" t="s">
        <v>544</v>
      </c>
      <c r="F86" s="38" t="s">
        <v>545</v>
      </c>
      <c r="G86" s="17" t="s">
        <v>244</v>
      </c>
      <c r="H86" s="21">
        <v>2141.9</v>
      </c>
      <c r="I86" s="30">
        <f t="shared" ref="I86" si="6">H86*((1-$I$3)/1)</f>
        <v>2141.9</v>
      </c>
      <c r="J86" s="36">
        <v>0</v>
      </c>
      <c r="K86" s="18">
        <f t="shared" ref="K86" si="7">J86*H86</f>
        <v>0</v>
      </c>
      <c r="L86" s="18">
        <f>(J86*H86)*((1-$I$3/1))</f>
        <v>0</v>
      </c>
      <c r="M86" s="32"/>
      <c r="N86" s="41" t="s">
        <v>546</v>
      </c>
    </row>
    <row r="87" spans="1:14" ht="60" customHeight="1">
      <c r="A87" s="48">
        <v>5904012161290</v>
      </c>
      <c r="B87" s="12" t="s">
        <v>227</v>
      </c>
      <c r="C87" s="8" t="s">
        <v>3</v>
      </c>
      <c r="D87" s="11" t="s">
        <v>309</v>
      </c>
      <c r="E87" s="26" t="s">
        <v>529</v>
      </c>
      <c r="F87" s="27" t="s">
        <v>298</v>
      </c>
      <c r="G87" s="31" t="s">
        <v>244</v>
      </c>
      <c r="H87" s="22">
        <v>933.8</v>
      </c>
      <c r="I87" s="30">
        <f>H87*((1-$I$3)/1)</f>
        <v>933.8</v>
      </c>
      <c r="J87" s="36">
        <v>0</v>
      </c>
      <c r="K87" s="18">
        <f>J87*H87</f>
        <v>0</v>
      </c>
      <c r="L87" s="18">
        <f>(J87*H87)*((1-$I$3/1))</f>
        <v>0</v>
      </c>
      <c r="M87" s="32"/>
      <c r="N87" s="41" t="s">
        <v>272</v>
      </c>
    </row>
    <row r="88" spans="1:14" ht="111.75" customHeight="1">
      <c r="A88" s="48">
        <v>5904012183575</v>
      </c>
      <c r="B88" s="12" t="s">
        <v>578</v>
      </c>
      <c r="C88" s="8" t="s">
        <v>3</v>
      </c>
      <c r="D88" s="11" t="s">
        <v>309</v>
      </c>
      <c r="E88" s="26" t="s">
        <v>579</v>
      </c>
      <c r="F88" s="38" t="s">
        <v>580</v>
      </c>
      <c r="G88" s="31" t="s">
        <v>244</v>
      </c>
      <c r="H88" s="22">
        <v>6900.2</v>
      </c>
      <c r="I88" s="30">
        <f t="shared" ref="I88" si="8">H88*((1-$I$3)/1)</f>
        <v>6900.2</v>
      </c>
      <c r="J88" s="36">
        <v>0</v>
      </c>
      <c r="K88" s="18">
        <f t="shared" ref="K88" si="9">J88*H88</f>
        <v>0</v>
      </c>
      <c r="L88" s="18">
        <f>(J88*H88)*((1-$I$3/1))</f>
        <v>0</v>
      </c>
      <c r="M88" s="32"/>
      <c r="N88" s="49" t="s">
        <v>581</v>
      </c>
    </row>
    <row r="89" spans="1:14" ht="67.5" customHeight="1">
      <c r="A89" s="16">
        <v>5904012175549</v>
      </c>
      <c r="B89" s="9" t="s">
        <v>547</v>
      </c>
      <c r="C89" s="8" t="s">
        <v>3</v>
      </c>
      <c r="D89" s="8" t="s">
        <v>309</v>
      </c>
      <c r="E89" s="26" t="s">
        <v>559</v>
      </c>
      <c r="F89" s="38" t="s">
        <v>553</v>
      </c>
      <c r="G89" s="7" t="s">
        <v>244</v>
      </c>
      <c r="H89" s="21">
        <v>384.4</v>
      </c>
      <c r="I89" s="30">
        <f t="shared" ref="I89" si="10">H89*((1-$I$3)/1)</f>
        <v>384.4</v>
      </c>
      <c r="J89" s="36">
        <v>0</v>
      </c>
      <c r="K89" s="6">
        <f t="shared" ref="K89" si="11">J89*H89</f>
        <v>0</v>
      </c>
      <c r="L89" s="6">
        <f t="shared" ref="L89" si="12">(J89*H89)*((1-$I$3/1))</f>
        <v>0</v>
      </c>
      <c r="M89" s="10"/>
      <c r="N89" s="42" t="s">
        <v>565</v>
      </c>
    </row>
    <row r="90" spans="1:14" ht="67.5" customHeight="1">
      <c r="A90" s="16">
        <v>5904012175556</v>
      </c>
      <c r="B90" s="9" t="s">
        <v>548</v>
      </c>
      <c r="C90" s="8" t="s">
        <v>3</v>
      </c>
      <c r="D90" s="8" t="s">
        <v>309</v>
      </c>
      <c r="E90" s="26" t="s">
        <v>560</v>
      </c>
      <c r="F90" s="38" t="s">
        <v>554</v>
      </c>
      <c r="G90" s="7" t="s">
        <v>244</v>
      </c>
      <c r="H90" s="21">
        <v>544.79999999999995</v>
      </c>
      <c r="I90" s="30">
        <f t="shared" ref="I90:I94" si="13">H90*((1-$I$3)/1)</f>
        <v>544.79999999999995</v>
      </c>
      <c r="J90" s="36">
        <v>0</v>
      </c>
      <c r="K90" s="6">
        <f t="shared" ref="K90:K94" si="14">J90*H90</f>
        <v>0</v>
      </c>
      <c r="L90" s="6">
        <f t="shared" ref="L90:L94" si="15">(J90*H90)*((1-$I$3/1))</f>
        <v>0</v>
      </c>
      <c r="M90" s="10"/>
      <c r="N90" s="42" t="s">
        <v>565</v>
      </c>
    </row>
    <row r="91" spans="1:14" ht="67.5" customHeight="1">
      <c r="A91" s="16">
        <v>5904012175563</v>
      </c>
      <c r="B91" s="9" t="s">
        <v>549</v>
      </c>
      <c r="C91" s="8" t="s">
        <v>3</v>
      </c>
      <c r="D91" s="8" t="s">
        <v>309</v>
      </c>
      <c r="E91" s="26" t="s">
        <v>561</v>
      </c>
      <c r="F91" s="38" t="s">
        <v>555</v>
      </c>
      <c r="G91" s="7" t="s">
        <v>244</v>
      </c>
      <c r="H91" s="21">
        <v>739.4</v>
      </c>
      <c r="I91" s="30">
        <f t="shared" si="13"/>
        <v>739.4</v>
      </c>
      <c r="J91" s="36">
        <v>0</v>
      </c>
      <c r="K91" s="6">
        <f t="shared" si="14"/>
        <v>0</v>
      </c>
      <c r="L91" s="6">
        <f t="shared" si="15"/>
        <v>0</v>
      </c>
      <c r="M91" s="10"/>
      <c r="N91" s="42" t="s">
        <v>565</v>
      </c>
    </row>
    <row r="92" spans="1:14" ht="63.75" customHeight="1">
      <c r="A92" s="16">
        <v>5904012175570</v>
      </c>
      <c r="B92" s="9" t="s">
        <v>550</v>
      </c>
      <c r="C92" s="8" t="s">
        <v>3</v>
      </c>
      <c r="D92" s="8" t="s">
        <v>309</v>
      </c>
      <c r="E92" s="26" t="s">
        <v>562</v>
      </c>
      <c r="F92" s="38" t="s">
        <v>556</v>
      </c>
      <c r="G92" s="7" t="s">
        <v>244</v>
      </c>
      <c r="H92" s="21">
        <v>893.2</v>
      </c>
      <c r="I92" s="30">
        <f t="shared" si="13"/>
        <v>893.2</v>
      </c>
      <c r="J92" s="36">
        <v>0</v>
      </c>
      <c r="K92" s="6">
        <f t="shared" si="14"/>
        <v>0</v>
      </c>
      <c r="L92" s="6">
        <f t="shared" si="15"/>
        <v>0</v>
      </c>
      <c r="M92" s="10"/>
      <c r="N92" s="42" t="s">
        <v>565</v>
      </c>
    </row>
    <row r="93" spans="1:14" ht="63.75" customHeight="1">
      <c r="A93" s="16">
        <v>5904012175587</v>
      </c>
      <c r="B93" s="9" t="s">
        <v>551</v>
      </c>
      <c r="C93" s="8" t="s">
        <v>3</v>
      </c>
      <c r="D93" s="8" t="s">
        <v>309</v>
      </c>
      <c r="E93" s="26" t="s">
        <v>563</v>
      </c>
      <c r="F93" s="38" t="s">
        <v>557</v>
      </c>
      <c r="G93" s="7" t="s">
        <v>244</v>
      </c>
      <c r="H93" s="21">
        <v>1129.8</v>
      </c>
      <c r="I93" s="30">
        <f t="shared" si="13"/>
        <v>1129.8</v>
      </c>
      <c r="J93" s="36">
        <v>0</v>
      </c>
      <c r="K93" s="6">
        <f t="shared" si="14"/>
        <v>0</v>
      </c>
      <c r="L93" s="6">
        <f t="shared" si="15"/>
        <v>0</v>
      </c>
      <c r="M93" s="10"/>
      <c r="N93" s="42" t="s">
        <v>565</v>
      </c>
    </row>
    <row r="94" spans="1:14" ht="63.75" customHeight="1">
      <c r="A94" s="16">
        <v>5904012175594</v>
      </c>
      <c r="B94" s="9" t="s">
        <v>552</v>
      </c>
      <c r="C94" s="8" t="s">
        <v>3</v>
      </c>
      <c r="D94" s="8" t="s">
        <v>309</v>
      </c>
      <c r="E94" s="26" t="s">
        <v>564</v>
      </c>
      <c r="F94" s="38" t="s">
        <v>558</v>
      </c>
      <c r="G94" s="7" t="s">
        <v>244</v>
      </c>
      <c r="H94" s="21">
        <v>1400.1</v>
      </c>
      <c r="I94" s="30">
        <f t="shared" si="13"/>
        <v>1400.1</v>
      </c>
      <c r="J94" s="36">
        <v>0</v>
      </c>
      <c r="K94" s="6">
        <f t="shared" si="14"/>
        <v>0</v>
      </c>
      <c r="L94" s="6">
        <f t="shared" si="15"/>
        <v>0</v>
      </c>
      <c r="M94" s="10"/>
      <c r="N94" s="42" t="s">
        <v>565</v>
      </c>
    </row>
    <row r="95" spans="1:14" ht="60" customHeight="1">
      <c r="A95" s="16">
        <v>5901466106471</v>
      </c>
      <c r="B95" s="9" t="s">
        <v>86</v>
      </c>
      <c r="C95" s="8" t="s">
        <v>3</v>
      </c>
      <c r="D95" s="8" t="s">
        <v>309</v>
      </c>
      <c r="E95" s="26" t="s">
        <v>371</v>
      </c>
      <c r="F95" s="38" t="s">
        <v>482</v>
      </c>
      <c r="G95" s="7" t="s">
        <v>244</v>
      </c>
      <c r="H95" s="21">
        <v>208.3</v>
      </c>
      <c r="I95" s="30">
        <f t="shared" si="3"/>
        <v>208.3</v>
      </c>
      <c r="J95" s="36">
        <v>0</v>
      </c>
      <c r="K95" s="6">
        <f t="shared" si="4"/>
        <v>0</v>
      </c>
      <c r="L95" s="6">
        <f t="shared" si="5"/>
        <v>0</v>
      </c>
      <c r="M95" s="10"/>
      <c r="N95" s="41" t="s">
        <v>266</v>
      </c>
    </row>
    <row r="96" spans="1:14" ht="60" customHeight="1">
      <c r="A96" s="16">
        <v>5901466110348</v>
      </c>
      <c r="B96" s="9" t="s">
        <v>87</v>
      </c>
      <c r="C96" s="8" t="s">
        <v>3</v>
      </c>
      <c r="D96" s="8" t="s">
        <v>309</v>
      </c>
      <c r="E96" s="26" t="s">
        <v>372</v>
      </c>
      <c r="F96" s="38" t="s">
        <v>483</v>
      </c>
      <c r="G96" s="7" t="s">
        <v>244</v>
      </c>
      <c r="H96" s="21">
        <v>125.7</v>
      </c>
      <c r="I96" s="30">
        <f t="shared" si="3"/>
        <v>125.7</v>
      </c>
      <c r="J96" s="36">
        <v>0</v>
      </c>
      <c r="K96" s="6">
        <f t="shared" si="4"/>
        <v>0</v>
      </c>
      <c r="L96" s="6">
        <f t="shared" si="5"/>
        <v>0</v>
      </c>
      <c r="M96" s="10"/>
      <c r="N96" s="41" t="s">
        <v>267</v>
      </c>
    </row>
    <row r="97" spans="1:14" ht="60" customHeight="1">
      <c r="A97" s="16">
        <v>5901466110355</v>
      </c>
      <c r="B97" s="9" t="s">
        <v>88</v>
      </c>
      <c r="C97" s="8" t="s">
        <v>3</v>
      </c>
      <c r="D97" s="8" t="s">
        <v>309</v>
      </c>
      <c r="E97" s="26" t="s">
        <v>373</v>
      </c>
      <c r="F97" s="27" t="s">
        <v>483</v>
      </c>
      <c r="G97" s="7" t="s">
        <v>244</v>
      </c>
      <c r="H97" s="21">
        <v>136.4</v>
      </c>
      <c r="I97" s="30">
        <f t="shared" si="3"/>
        <v>136.4</v>
      </c>
      <c r="J97" s="36">
        <v>0</v>
      </c>
      <c r="K97" s="6">
        <f t="shared" si="4"/>
        <v>0</v>
      </c>
      <c r="L97" s="6">
        <f t="shared" si="5"/>
        <v>0</v>
      </c>
      <c r="M97" s="10"/>
      <c r="N97" s="41" t="s">
        <v>267</v>
      </c>
    </row>
    <row r="98" spans="1:14" ht="60" customHeight="1">
      <c r="A98" s="16">
        <v>5901466110362</v>
      </c>
      <c r="B98" s="9" t="s">
        <v>89</v>
      </c>
      <c r="C98" s="8" t="s">
        <v>3</v>
      </c>
      <c r="D98" s="8" t="s">
        <v>309</v>
      </c>
      <c r="E98" s="26" t="s">
        <v>374</v>
      </c>
      <c r="F98" s="27" t="s">
        <v>483</v>
      </c>
      <c r="G98" s="7" t="s">
        <v>244</v>
      </c>
      <c r="H98" s="21">
        <v>146.6</v>
      </c>
      <c r="I98" s="30">
        <f t="shared" si="3"/>
        <v>146.6</v>
      </c>
      <c r="J98" s="36">
        <v>0</v>
      </c>
      <c r="K98" s="6">
        <f t="shared" si="4"/>
        <v>0</v>
      </c>
      <c r="L98" s="6">
        <f t="shared" si="5"/>
        <v>0</v>
      </c>
      <c r="M98" s="10"/>
      <c r="N98" s="41" t="s">
        <v>267</v>
      </c>
    </row>
    <row r="99" spans="1:14" ht="60" customHeight="1">
      <c r="A99" s="16">
        <v>5901466110379</v>
      </c>
      <c r="B99" s="9" t="s">
        <v>90</v>
      </c>
      <c r="C99" s="8" t="s">
        <v>3</v>
      </c>
      <c r="D99" s="8" t="s">
        <v>309</v>
      </c>
      <c r="E99" s="26" t="s">
        <v>375</v>
      </c>
      <c r="F99" s="27" t="s">
        <v>483</v>
      </c>
      <c r="G99" s="7" t="s">
        <v>244</v>
      </c>
      <c r="H99" s="21">
        <v>157.69999999999999</v>
      </c>
      <c r="I99" s="30">
        <f t="shared" si="3"/>
        <v>157.69999999999999</v>
      </c>
      <c r="J99" s="36">
        <v>0</v>
      </c>
      <c r="K99" s="6">
        <f t="shared" si="4"/>
        <v>0</v>
      </c>
      <c r="L99" s="6">
        <f t="shared" si="5"/>
        <v>0</v>
      </c>
      <c r="M99" s="10"/>
      <c r="N99" s="41" t="s">
        <v>267</v>
      </c>
    </row>
    <row r="100" spans="1:14" ht="60" customHeight="1">
      <c r="A100" s="16">
        <v>5901466110386</v>
      </c>
      <c r="B100" s="9" t="s">
        <v>91</v>
      </c>
      <c r="C100" s="8" t="s">
        <v>3</v>
      </c>
      <c r="D100" s="8" t="s">
        <v>309</v>
      </c>
      <c r="E100" s="26" t="s">
        <v>376</v>
      </c>
      <c r="F100" s="27" t="s">
        <v>483</v>
      </c>
      <c r="G100" s="7" t="s">
        <v>244</v>
      </c>
      <c r="H100" s="21">
        <v>171.6</v>
      </c>
      <c r="I100" s="30">
        <f t="shared" si="3"/>
        <v>171.6</v>
      </c>
      <c r="J100" s="36">
        <v>0</v>
      </c>
      <c r="K100" s="6">
        <f t="shared" si="4"/>
        <v>0</v>
      </c>
      <c r="L100" s="6">
        <f t="shared" si="5"/>
        <v>0</v>
      </c>
      <c r="M100" s="10"/>
      <c r="N100" s="41" t="s">
        <v>267</v>
      </c>
    </row>
    <row r="101" spans="1:14" ht="60" customHeight="1">
      <c r="A101" s="16">
        <v>5901466110393</v>
      </c>
      <c r="B101" s="9" t="s">
        <v>92</v>
      </c>
      <c r="C101" s="8" t="s">
        <v>3</v>
      </c>
      <c r="D101" s="8" t="s">
        <v>309</v>
      </c>
      <c r="E101" s="26" t="s">
        <v>377</v>
      </c>
      <c r="F101" s="27" t="s">
        <v>484</v>
      </c>
      <c r="G101" s="7" t="s">
        <v>244</v>
      </c>
      <c r="H101" s="21">
        <v>216</v>
      </c>
      <c r="I101" s="30">
        <f t="shared" si="3"/>
        <v>216</v>
      </c>
      <c r="J101" s="36">
        <v>0</v>
      </c>
      <c r="K101" s="6">
        <f t="shared" si="4"/>
        <v>0</v>
      </c>
      <c r="L101" s="6">
        <f t="shared" si="5"/>
        <v>0</v>
      </c>
      <c r="M101" s="10"/>
      <c r="N101" s="41" t="s">
        <v>268</v>
      </c>
    </row>
    <row r="102" spans="1:14" ht="60" customHeight="1">
      <c r="A102" s="16">
        <v>5907527910377</v>
      </c>
      <c r="B102" s="9" t="s">
        <v>93</v>
      </c>
      <c r="C102" s="8" t="s">
        <v>3</v>
      </c>
      <c r="D102" s="8" t="s">
        <v>309</v>
      </c>
      <c r="E102" s="26" t="s">
        <v>378</v>
      </c>
      <c r="F102" s="38" t="s">
        <v>485</v>
      </c>
      <c r="G102" s="7" t="s">
        <v>244</v>
      </c>
      <c r="H102" s="21">
        <v>213.9</v>
      </c>
      <c r="I102" s="30">
        <f t="shared" si="3"/>
        <v>213.9</v>
      </c>
      <c r="J102" s="36">
        <v>0</v>
      </c>
      <c r="K102" s="6">
        <f t="shared" si="4"/>
        <v>0</v>
      </c>
      <c r="L102" s="6">
        <f t="shared" si="5"/>
        <v>0</v>
      </c>
      <c r="M102" s="10"/>
      <c r="N102" s="41" t="s">
        <v>269</v>
      </c>
    </row>
    <row r="103" spans="1:14" ht="60" customHeight="1">
      <c r="A103" s="16">
        <v>5901466113028</v>
      </c>
      <c r="B103" s="9" t="s">
        <v>94</v>
      </c>
      <c r="C103" s="8" t="s">
        <v>3</v>
      </c>
      <c r="D103" s="8" t="s">
        <v>309</v>
      </c>
      <c r="E103" s="26" t="s">
        <v>379</v>
      </c>
      <c r="F103" s="38" t="s">
        <v>486</v>
      </c>
      <c r="G103" s="7" t="s">
        <v>244</v>
      </c>
      <c r="H103" s="21">
        <v>249.7</v>
      </c>
      <c r="I103" s="30">
        <f t="shared" si="3"/>
        <v>249.7</v>
      </c>
      <c r="J103" s="36">
        <v>0</v>
      </c>
      <c r="K103" s="6">
        <f t="shared" si="4"/>
        <v>0</v>
      </c>
      <c r="L103" s="6">
        <f t="shared" si="5"/>
        <v>0</v>
      </c>
      <c r="M103" s="10"/>
      <c r="N103" s="41" t="s">
        <v>266</v>
      </c>
    </row>
    <row r="104" spans="1:14" ht="60" customHeight="1">
      <c r="A104" s="16">
        <v>5907527910384</v>
      </c>
      <c r="B104" s="9" t="s">
        <v>95</v>
      </c>
      <c r="C104" s="8" t="s">
        <v>3</v>
      </c>
      <c r="D104" s="8" t="s">
        <v>309</v>
      </c>
      <c r="E104" s="26" t="s">
        <v>380</v>
      </c>
      <c r="F104" s="38" t="s">
        <v>487</v>
      </c>
      <c r="G104" s="7" t="s">
        <v>244</v>
      </c>
      <c r="H104" s="21">
        <v>240.7</v>
      </c>
      <c r="I104" s="30">
        <f t="shared" si="3"/>
        <v>240.7</v>
      </c>
      <c r="J104" s="36">
        <v>0</v>
      </c>
      <c r="K104" s="6">
        <f t="shared" si="4"/>
        <v>0</v>
      </c>
      <c r="L104" s="6">
        <f t="shared" si="5"/>
        <v>0</v>
      </c>
      <c r="M104" s="10"/>
      <c r="N104" s="41" t="s">
        <v>269</v>
      </c>
    </row>
    <row r="105" spans="1:14" ht="60" customHeight="1">
      <c r="A105" s="16">
        <v>5907527910391</v>
      </c>
      <c r="B105" s="9" t="s">
        <v>96</v>
      </c>
      <c r="C105" s="8" t="s">
        <v>3</v>
      </c>
      <c r="D105" s="8" t="s">
        <v>309</v>
      </c>
      <c r="E105" s="26" t="s">
        <v>381</v>
      </c>
      <c r="F105" s="27" t="s">
        <v>487</v>
      </c>
      <c r="G105" s="7" t="s">
        <v>244</v>
      </c>
      <c r="H105" s="21">
        <v>269.5</v>
      </c>
      <c r="I105" s="30">
        <f t="shared" si="3"/>
        <v>269.5</v>
      </c>
      <c r="J105" s="36">
        <v>0</v>
      </c>
      <c r="K105" s="6">
        <f t="shared" si="4"/>
        <v>0</v>
      </c>
      <c r="L105" s="6">
        <f t="shared" si="5"/>
        <v>0</v>
      </c>
      <c r="M105" s="10"/>
      <c r="N105" s="41" t="s">
        <v>269</v>
      </c>
    </row>
    <row r="106" spans="1:14" ht="60" customHeight="1">
      <c r="A106" s="16">
        <v>5901466113035</v>
      </c>
      <c r="B106" s="9" t="s">
        <v>97</v>
      </c>
      <c r="C106" s="8" t="s">
        <v>3</v>
      </c>
      <c r="D106" s="8" t="s">
        <v>309</v>
      </c>
      <c r="E106" s="26" t="s">
        <v>382</v>
      </c>
      <c r="F106" s="27" t="s">
        <v>487</v>
      </c>
      <c r="G106" s="7" t="s">
        <v>244</v>
      </c>
      <c r="H106" s="21">
        <v>313.60000000000002</v>
      </c>
      <c r="I106" s="30">
        <f t="shared" si="3"/>
        <v>313.60000000000002</v>
      </c>
      <c r="J106" s="36">
        <v>0</v>
      </c>
      <c r="K106" s="6">
        <f t="shared" si="4"/>
        <v>0</v>
      </c>
      <c r="L106" s="6">
        <f t="shared" si="5"/>
        <v>0</v>
      </c>
      <c r="M106" s="10"/>
      <c r="N106" s="41" t="s">
        <v>269</v>
      </c>
    </row>
    <row r="107" spans="1:14" ht="60" customHeight="1">
      <c r="A107" s="16">
        <v>5907854421546</v>
      </c>
      <c r="B107" s="9" t="s">
        <v>98</v>
      </c>
      <c r="C107" s="8" t="s">
        <v>4</v>
      </c>
      <c r="D107" s="8" t="s">
        <v>309</v>
      </c>
      <c r="E107" s="26" t="s">
        <v>488</v>
      </c>
      <c r="F107" s="26" t="s">
        <v>488</v>
      </c>
      <c r="G107" s="7" t="s">
        <v>244</v>
      </c>
      <c r="H107" s="21">
        <v>347</v>
      </c>
      <c r="I107" s="30">
        <f t="shared" si="3"/>
        <v>347</v>
      </c>
      <c r="J107" s="36">
        <v>0</v>
      </c>
      <c r="K107" s="6">
        <f t="shared" si="4"/>
        <v>0</v>
      </c>
      <c r="L107" s="6">
        <f t="shared" si="5"/>
        <v>0</v>
      </c>
      <c r="M107" s="10"/>
      <c r="N107" s="41" t="s">
        <v>270</v>
      </c>
    </row>
    <row r="108" spans="1:14" ht="60" customHeight="1">
      <c r="A108" s="16">
        <v>5901466141908</v>
      </c>
      <c r="B108" s="9" t="s">
        <v>99</v>
      </c>
      <c r="C108" s="8" t="s">
        <v>4</v>
      </c>
      <c r="D108" s="8" t="s">
        <v>309</v>
      </c>
      <c r="E108" s="26" t="s">
        <v>383</v>
      </c>
      <c r="F108" s="38" t="s">
        <v>489</v>
      </c>
      <c r="G108" s="7" t="s">
        <v>244</v>
      </c>
      <c r="H108" s="21">
        <v>273.5</v>
      </c>
      <c r="I108" s="30">
        <f t="shared" si="3"/>
        <v>273.5</v>
      </c>
      <c r="J108" s="36">
        <v>0</v>
      </c>
      <c r="K108" s="6">
        <f t="shared" si="4"/>
        <v>0</v>
      </c>
      <c r="L108" s="6">
        <f t="shared" si="5"/>
        <v>0</v>
      </c>
      <c r="M108" s="10"/>
      <c r="N108" s="41" t="s">
        <v>271</v>
      </c>
    </row>
    <row r="109" spans="1:14" ht="60" customHeight="1">
      <c r="A109" s="16">
        <v>5901466141915</v>
      </c>
      <c r="B109" s="9" t="s">
        <v>100</v>
      </c>
      <c r="C109" s="8" t="s">
        <v>4</v>
      </c>
      <c r="D109" s="8" t="s">
        <v>309</v>
      </c>
      <c r="E109" s="26" t="s">
        <v>384</v>
      </c>
      <c r="F109" s="38" t="s">
        <v>489</v>
      </c>
      <c r="G109" s="7" t="s">
        <v>244</v>
      </c>
      <c r="H109" s="21">
        <v>385.8</v>
      </c>
      <c r="I109" s="30">
        <f t="shared" si="3"/>
        <v>385.8</v>
      </c>
      <c r="J109" s="36">
        <v>0</v>
      </c>
      <c r="K109" s="6">
        <f t="shared" si="4"/>
        <v>0</v>
      </c>
      <c r="L109" s="6">
        <f t="shared" si="5"/>
        <v>0</v>
      </c>
      <c r="M109" s="10"/>
      <c r="N109" s="41" t="s">
        <v>271</v>
      </c>
    </row>
    <row r="110" spans="1:14" ht="60" customHeight="1">
      <c r="A110" s="16">
        <v>5901466141922</v>
      </c>
      <c r="B110" s="9" t="s">
        <v>101</v>
      </c>
      <c r="C110" s="8" t="s">
        <v>4</v>
      </c>
      <c r="D110" s="8" t="s">
        <v>309</v>
      </c>
      <c r="E110" s="26" t="s">
        <v>385</v>
      </c>
      <c r="F110" s="38" t="s">
        <v>489</v>
      </c>
      <c r="G110" s="7" t="s">
        <v>244</v>
      </c>
      <c r="H110" s="21">
        <v>522.4</v>
      </c>
      <c r="I110" s="30">
        <f t="shared" si="3"/>
        <v>522.4</v>
      </c>
      <c r="J110" s="36">
        <v>0</v>
      </c>
      <c r="K110" s="6">
        <f t="shared" si="4"/>
        <v>0</v>
      </c>
      <c r="L110" s="6">
        <f t="shared" si="5"/>
        <v>0</v>
      </c>
      <c r="M110" s="10"/>
      <c r="N110" s="41" t="s">
        <v>271</v>
      </c>
    </row>
    <row r="111" spans="1:14" ht="60" customHeight="1">
      <c r="A111" s="16">
        <v>5901466141939</v>
      </c>
      <c r="B111" s="9" t="s">
        <v>102</v>
      </c>
      <c r="C111" s="8" t="s">
        <v>4</v>
      </c>
      <c r="D111" s="8" t="s">
        <v>309</v>
      </c>
      <c r="E111" s="26" t="s">
        <v>386</v>
      </c>
      <c r="F111" s="38" t="s">
        <v>489</v>
      </c>
      <c r="G111" s="7" t="s">
        <v>244</v>
      </c>
      <c r="H111" s="21">
        <v>630.79999999999995</v>
      </c>
      <c r="I111" s="30">
        <f t="shared" si="3"/>
        <v>630.79999999999995</v>
      </c>
      <c r="J111" s="36">
        <v>0</v>
      </c>
      <c r="K111" s="6">
        <f t="shared" si="4"/>
        <v>0</v>
      </c>
      <c r="L111" s="6">
        <f t="shared" si="5"/>
        <v>0</v>
      </c>
      <c r="M111" s="10"/>
      <c r="N111" s="41" t="s">
        <v>271</v>
      </c>
    </row>
    <row r="112" spans="1:14" ht="60" customHeight="1">
      <c r="A112" s="16">
        <v>5901466141946</v>
      </c>
      <c r="B112" s="9" t="s">
        <v>103</v>
      </c>
      <c r="C112" s="8" t="s">
        <v>4</v>
      </c>
      <c r="D112" s="8" t="s">
        <v>309</v>
      </c>
      <c r="E112" s="26" t="s">
        <v>387</v>
      </c>
      <c r="F112" s="38" t="s">
        <v>489</v>
      </c>
      <c r="G112" s="7" t="s">
        <v>244</v>
      </c>
      <c r="H112" s="21">
        <v>796.5</v>
      </c>
      <c r="I112" s="30">
        <f t="shared" si="3"/>
        <v>796.5</v>
      </c>
      <c r="J112" s="36">
        <v>0</v>
      </c>
      <c r="K112" s="6">
        <f t="shared" si="4"/>
        <v>0</v>
      </c>
      <c r="L112" s="6">
        <f t="shared" si="5"/>
        <v>0</v>
      </c>
      <c r="M112" s="10"/>
      <c r="N112" s="41" t="s">
        <v>271</v>
      </c>
    </row>
    <row r="113" spans="1:14" ht="60" customHeight="1">
      <c r="A113" s="16">
        <v>5901466141953</v>
      </c>
      <c r="B113" s="9" t="s">
        <v>104</v>
      </c>
      <c r="C113" s="8" t="s">
        <v>4</v>
      </c>
      <c r="D113" s="8" t="s">
        <v>309</v>
      </c>
      <c r="E113" s="26" t="s">
        <v>388</v>
      </c>
      <c r="F113" s="38" t="s">
        <v>489</v>
      </c>
      <c r="G113" s="7" t="s">
        <v>244</v>
      </c>
      <c r="H113" s="21">
        <v>995.7</v>
      </c>
      <c r="I113" s="30">
        <f t="shared" si="3"/>
        <v>995.7</v>
      </c>
      <c r="J113" s="36">
        <v>0</v>
      </c>
      <c r="K113" s="6">
        <f t="shared" si="4"/>
        <v>0</v>
      </c>
      <c r="L113" s="6">
        <f t="shared" si="5"/>
        <v>0</v>
      </c>
      <c r="M113" s="10"/>
      <c r="N113" s="41" t="s">
        <v>271</v>
      </c>
    </row>
    <row r="114" spans="1:14" ht="60" customHeight="1">
      <c r="A114" s="16">
        <v>5901466141960</v>
      </c>
      <c r="B114" s="9" t="s">
        <v>105</v>
      </c>
      <c r="C114" s="8" t="s">
        <v>4</v>
      </c>
      <c r="D114" s="8" t="s">
        <v>309</v>
      </c>
      <c r="E114" s="26" t="s">
        <v>389</v>
      </c>
      <c r="F114" s="38" t="s">
        <v>489</v>
      </c>
      <c r="G114" s="7" t="s">
        <v>244</v>
      </c>
      <c r="H114" s="21">
        <v>1188.4000000000001</v>
      </c>
      <c r="I114" s="30">
        <f t="shared" si="3"/>
        <v>1188.4000000000001</v>
      </c>
      <c r="J114" s="36">
        <v>0</v>
      </c>
      <c r="K114" s="6">
        <f t="shared" si="4"/>
        <v>0</v>
      </c>
      <c r="L114" s="6">
        <f t="shared" si="5"/>
        <v>0</v>
      </c>
      <c r="M114" s="10"/>
      <c r="N114" s="41" t="s">
        <v>271</v>
      </c>
    </row>
    <row r="115" spans="1:14" ht="60" customHeight="1">
      <c r="A115" s="16">
        <v>5901466132906</v>
      </c>
      <c r="B115" s="9" t="s">
        <v>106</v>
      </c>
      <c r="C115" s="8" t="s">
        <v>4</v>
      </c>
      <c r="D115" s="8" t="s">
        <v>309</v>
      </c>
      <c r="E115" s="26" t="s">
        <v>390</v>
      </c>
      <c r="F115" s="38" t="s">
        <v>489</v>
      </c>
      <c r="G115" s="7" t="s">
        <v>244</v>
      </c>
      <c r="H115" s="21">
        <v>235.5</v>
      </c>
      <c r="I115" s="30">
        <f t="shared" si="3"/>
        <v>235.5</v>
      </c>
      <c r="J115" s="36">
        <v>0</v>
      </c>
      <c r="K115" s="6">
        <f t="shared" si="4"/>
        <v>0</v>
      </c>
      <c r="L115" s="6">
        <f t="shared" si="5"/>
        <v>0</v>
      </c>
      <c r="M115" s="10"/>
      <c r="N115" s="41" t="s">
        <v>271</v>
      </c>
    </row>
    <row r="116" spans="1:14" ht="60" customHeight="1">
      <c r="A116" s="16">
        <v>5901466132913</v>
      </c>
      <c r="B116" s="9" t="s">
        <v>107</v>
      </c>
      <c r="C116" s="8" t="s">
        <v>4</v>
      </c>
      <c r="D116" s="8" t="s">
        <v>309</v>
      </c>
      <c r="E116" s="26" t="s">
        <v>391</v>
      </c>
      <c r="F116" s="38" t="s">
        <v>489</v>
      </c>
      <c r="G116" s="7" t="s">
        <v>244</v>
      </c>
      <c r="H116" s="21">
        <v>335.5</v>
      </c>
      <c r="I116" s="30">
        <f t="shared" si="3"/>
        <v>335.5</v>
      </c>
      <c r="J116" s="36">
        <v>0</v>
      </c>
      <c r="K116" s="6">
        <f t="shared" si="4"/>
        <v>0</v>
      </c>
      <c r="L116" s="6">
        <f t="shared" si="5"/>
        <v>0</v>
      </c>
      <c r="M116" s="10"/>
      <c r="N116" s="41" t="s">
        <v>271</v>
      </c>
    </row>
    <row r="117" spans="1:14" ht="60" customHeight="1">
      <c r="A117" s="16">
        <v>5901466132920</v>
      </c>
      <c r="B117" s="9" t="s">
        <v>108</v>
      </c>
      <c r="C117" s="8" t="s">
        <v>4</v>
      </c>
      <c r="D117" s="8" t="s">
        <v>309</v>
      </c>
      <c r="E117" s="26" t="s">
        <v>392</v>
      </c>
      <c r="F117" s="38" t="s">
        <v>489</v>
      </c>
      <c r="G117" s="7" t="s">
        <v>244</v>
      </c>
      <c r="H117" s="21">
        <v>454.1</v>
      </c>
      <c r="I117" s="30">
        <f t="shared" si="3"/>
        <v>454.1</v>
      </c>
      <c r="J117" s="36">
        <v>0</v>
      </c>
      <c r="K117" s="6">
        <f t="shared" si="4"/>
        <v>0</v>
      </c>
      <c r="L117" s="6">
        <f t="shared" si="5"/>
        <v>0</v>
      </c>
      <c r="M117" s="10"/>
      <c r="N117" s="41" t="s">
        <v>271</v>
      </c>
    </row>
    <row r="118" spans="1:14" ht="60" customHeight="1">
      <c r="A118" s="16">
        <v>5901466132937</v>
      </c>
      <c r="B118" s="9" t="s">
        <v>109</v>
      </c>
      <c r="C118" s="8" t="s">
        <v>4</v>
      </c>
      <c r="D118" s="8" t="s">
        <v>309</v>
      </c>
      <c r="E118" s="26" t="s">
        <v>393</v>
      </c>
      <c r="F118" s="38" t="s">
        <v>489</v>
      </c>
      <c r="G118" s="7" t="s">
        <v>244</v>
      </c>
      <c r="H118" s="21">
        <v>548.29999999999995</v>
      </c>
      <c r="I118" s="30">
        <f t="shared" si="3"/>
        <v>548.29999999999995</v>
      </c>
      <c r="J118" s="36">
        <v>0</v>
      </c>
      <c r="K118" s="6">
        <f t="shared" si="4"/>
        <v>0</v>
      </c>
      <c r="L118" s="6">
        <f t="shared" si="5"/>
        <v>0</v>
      </c>
      <c r="M118" s="10"/>
      <c r="N118" s="41" t="s">
        <v>271</v>
      </c>
    </row>
    <row r="119" spans="1:14" ht="60" customHeight="1">
      <c r="A119" s="16">
        <v>5901466132944</v>
      </c>
      <c r="B119" s="9" t="s">
        <v>110</v>
      </c>
      <c r="C119" s="8" t="s">
        <v>4</v>
      </c>
      <c r="D119" s="8" t="s">
        <v>309</v>
      </c>
      <c r="E119" s="26" t="s">
        <v>394</v>
      </c>
      <c r="F119" s="38" t="s">
        <v>489</v>
      </c>
      <c r="G119" s="7" t="s">
        <v>244</v>
      </c>
      <c r="H119" s="21">
        <v>686</v>
      </c>
      <c r="I119" s="30">
        <f t="shared" si="3"/>
        <v>686</v>
      </c>
      <c r="J119" s="36">
        <v>0</v>
      </c>
      <c r="K119" s="6">
        <f t="shared" si="4"/>
        <v>0</v>
      </c>
      <c r="L119" s="6">
        <f t="shared" si="5"/>
        <v>0</v>
      </c>
      <c r="M119" s="10"/>
      <c r="N119" s="41" t="s">
        <v>271</v>
      </c>
    </row>
    <row r="120" spans="1:14" ht="60" customHeight="1">
      <c r="A120" s="16">
        <v>5901466132951</v>
      </c>
      <c r="B120" s="9" t="s">
        <v>111</v>
      </c>
      <c r="C120" s="8" t="s">
        <v>4</v>
      </c>
      <c r="D120" s="8" t="s">
        <v>309</v>
      </c>
      <c r="E120" s="26" t="s">
        <v>395</v>
      </c>
      <c r="F120" s="38" t="s">
        <v>489</v>
      </c>
      <c r="G120" s="7" t="s">
        <v>244</v>
      </c>
      <c r="H120" s="21">
        <v>857.6</v>
      </c>
      <c r="I120" s="30">
        <f t="shared" si="3"/>
        <v>857.6</v>
      </c>
      <c r="J120" s="36">
        <v>0</v>
      </c>
      <c r="K120" s="6">
        <f t="shared" si="4"/>
        <v>0</v>
      </c>
      <c r="L120" s="6">
        <f t="shared" si="5"/>
        <v>0</v>
      </c>
      <c r="M120" s="10"/>
      <c r="N120" s="41" t="s">
        <v>271</v>
      </c>
    </row>
    <row r="121" spans="1:14" ht="60" customHeight="1">
      <c r="A121" s="16">
        <v>5901466132968</v>
      </c>
      <c r="B121" s="9" t="s">
        <v>112</v>
      </c>
      <c r="C121" s="8" t="s">
        <v>4</v>
      </c>
      <c r="D121" s="8" t="s">
        <v>309</v>
      </c>
      <c r="E121" s="26" t="s">
        <v>396</v>
      </c>
      <c r="F121" s="38" t="s">
        <v>489</v>
      </c>
      <c r="G121" s="7" t="s">
        <v>244</v>
      </c>
      <c r="H121" s="21">
        <v>1023.6</v>
      </c>
      <c r="I121" s="30">
        <f t="shared" si="3"/>
        <v>1023.6</v>
      </c>
      <c r="J121" s="36">
        <v>0</v>
      </c>
      <c r="K121" s="6">
        <f t="shared" si="4"/>
        <v>0</v>
      </c>
      <c r="L121" s="6">
        <f t="shared" si="5"/>
        <v>0</v>
      </c>
      <c r="M121" s="10"/>
      <c r="N121" s="41" t="s">
        <v>271</v>
      </c>
    </row>
    <row r="122" spans="1:14" ht="60" customHeight="1">
      <c r="A122" s="16">
        <v>5904012187504</v>
      </c>
      <c r="B122" s="9" t="s">
        <v>566</v>
      </c>
      <c r="C122" s="8" t="s">
        <v>3</v>
      </c>
      <c r="D122" s="8" t="s">
        <v>309</v>
      </c>
      <c r="E122" s="26" t="s">
        <v>572</v>
      </c>
      <c r="F122" s="38" t="s">
        <v>553</v>
      </c>
      <c r="G122" s="7" t="s">
        <v>244</v>
      </c>
      <c r="H122" s="21">
        <v>229.8</v>
      </c>
      <c r="I122" s="30">
        <f t="shared" ref="I122" si="16">H122*((1-$I$3)/1)</f>
        <v>229.8</v>
      </c>
      <c r="J122" s="36">
        <v>0</v>
      </c>
      <c r="K122" s="6">
        <f t="shared" ref="K122" si="17">J122*H122</f>
        <v>0</v>
      </c>
      <c r="L122" s="6">
        <f t="shared" ref="L122" si="18">(J122*H122)*((1-$I$3/1))</f>
        <v>0</v>
      </c>
      <c r="M122" s="10"/>
      <c r="N122" s="41" t="s">
        <v>271</v>
      </c>
    </row>
    <row r="123" spans="1:14" ht="60" customHeight="1">
      <c r="A123" s="16">
        <v>5904012187511</v>
      </c>
      <c r="B123" s="9" t="s">
        <v>567</v>
      </c>
      <c r="C123" s="8" t="s">
        <v>3</v>
      </c>
      <c r="D123" s="8" t="s">
        <v>309</v>
      </c>
      <c r="E123" s="26" t="s">
        <v>573</v>
      </c>
      <c r="F123" s="38" t="s">
        <v>554</v>
      </c>
      <c r="G123" s="7" t="s">
        <v>244</v>
      </c>
      <c r="H123" s="21">
        <v>324.3</v>
      </c>
      <c r="I123" s="30">
        <f t="shared" ref="I123:I127" si="19">H123*((1-$I$3)/1)</f>
        <v>324.3</v>
      </c>
      <c r="J123" s="36">
        <v>0</v>
      </c>
      <c r="K123" s="6">
        <f t="shared" ref="K123:K127" si="20">J123*H123</f>
        <v>0</v>
      </c>
      <c r="L123" s="6">
        <f t="shared" ref="L123:L127" si="21">(J123*H123)*((1-$I$3/1))</f>
        <v>0</v>
      </c>
      <c r="M123" s="10"/>
      <c r="N123" s="41" t="s">
        <v>271</v>
      </c>
    </row>
    <row r="124" spans="1:14" ht="60" customHeight="1">
      <c r="A124" s="16">
        <v>5904012187528</v>
      </c>
      <c r="B124" s="9" t="s">
        <v>568</v>
      </c>
      <c r="C124" s="8" t="s">
        <v>3</v>
      </c>
      <c r="D124" s="8" t="s">
        <v>309</v>
      </c>
      <c r="E124" s="26" t="s">
        <v>574</v>
      </c>
      <c r="F124" s="38" t="s">
        <v>555</v>
      </c>
      <c r="G124" s="7" t="s">
        <v>244</v>
      </c>
      <c r="H124" s="21">
        <v>439.2</v>
      </c>
      <c r="I124" s="30">
        <f t="shared" si="19"/>
        <v>439.2</v>
      </c>
      <c r="J124" s="36">
        <v>0</v>
      </c>
      <c r="K124" s="6">
        <f t="shared" si="20"/>
        <v>0</v>
      </c>
      <c r="L124" s="6">
        <f t="shared" si="21"/>
        <v>0</v>
      </c>
      <c r="M124" s="10"/>
      <c r="N124" s="41" t="s">
        <v>271</v>
      </c>
    </row>
    <row r="125" spans="1:14" ht="60" customHeight="1">
      <c r="A125" s="16">
        <v>5904012187535</v>
      </c>
      <c r="B125" s="9" t="s">
        <v>569</v>
      </c>
      <c r="C125" s="8" t="s">
        <v>3</v>
      </c>
      <c r="D125" s="8" t="s">
        <v>309</v>
      </c>
      <c r="E125" s="26" t="s">
        <v>575</v>
      </c>
      <c r="F125" s="38" t="s">
        <v>556</v>
      </c>
      <c r="G125" s="7" t="s">
        <v>244</v>
      </c>
      <c r="H125" s="21">
        <v>530.29999999999995</v>
      </c>
      <c r="I125" s="30">
        <f t="shared" si="19"/>
        <v>530.29999999999995</v>
      </c>
      <c r="J125" s="36">
        <v>0</v>
      </c>
      <c r="K125" s="6">
        <f t="shared" si="20"/>
        <v>0</v>
      </c>
      <c r="L125" s="6">
        <f t="shared" si="21"/>
        <v>0</v>
      </c>
      <c r="M125" s="10"/>
      <c r="N125" s="41" t="s">
        <v>271</v>
      </c>
    </row>
    <row r="126" spans="1:14" ht="60" customHeight="1">
      <c r="A126" s="16">
        <v>5904012187542</v>
      </c>
      <c r="B126" s="9" t="s">
        <v>570</v>
      </c>
      <c r="C126" s="8" t="s">
        <v>3</v>
      </c>
      <c r="D126" s="8" t="s">
        <v>309</v>
      </c>
      <c r="E126" s="26" t="s">
        <v>576</v>
      </c>
      <c r="F126" s="38" t="s">
        <v>557</v>
      </c>
      <c r="G126" s="7" t="s">
        <v>244</v>
      </c>
      <c r="H126" s="21">
        <v>669.5</v>
      </c>
      <c r="I126" s="30">
        <f t="shared" si="19"/>
        <v>669.5</v>
      </c>
      <c r="J126" s="36">
        <v>0</v>
      </c>
      <c r="K126" s="6">
        <f t="shared" si="20"/>
        <v>0</v>
      </c>
      <c r="L126" s="6">
        <f t="shared" si="21"/>
        <v>0</v>
      </c>
      <c r="M126" s="10"/>
      <c r="N126" s="41" t="s">
        <v>271</v>
      </c>
    </row>
    <row r="127" spans="1:14" ht="60" customHeight="1">
      <c r="A127" s="16">
        <v>5904012187559</v>
      </c>
      <c r="B127" s="9" t="s">
        <v>571</v>
      </c>
      <c r="C127" s="8" t="s">
        <v>3</v>
      </c>
      <c r="D127" s="8" t="s">
        <v>309</v>
      </c>
      <c r="E127" s="26" t="s">
        <v>577</v>
      </c>
      <c r="F127" s="38" t="s">
        <v>558</v>
      </c>
      <c r="G127" s="7" t="s">
        <v>244</v>
      </c>
      <c r="H127" s="21">
        <v>837</v>
      </c>
      <c r="I127" s="30">
        <f t="shared" si="19"/>
        <v>837</v>
      </c>
      <c r="J127" s="36">
        <v>0</v>
      </c>
      <c r="K127" s="6">
        <f t="shared" si="20"/>
        <v>0</v>
      </c>
      <c r="L127" s="6">
        <f t="shared" si="21"/>
        <v>0</v>
      </c>
      <c r="M127" s="10"/>
      <c r="N127" s="41" t="s">
        <v>271</v>
      </c>
    </row>
    <row r="128" spans="1:14" ht="60" customHeight="1">
      <c r="A128" s="16">
        <v>5901466132982</v>
      </c>
      <c r="B128" s="9" t="s">
        <v>113</v>
      </c>
      <c r="C128" s="8" t="s">
        <v>4</v>
      </c>
      <c r="D128" s="8" t="s">
        <v>309</v>
      </c>
      <c r="E128" s="26" t="s">
        <v>397</v>
      </c>
      <c r="F128" s="38" t="s">
        <v>490</v>
      </c>
      <c r="G128" s="7" t="s">
        <v>244</v>
      </c>
      <c r="H128" s="21">
        <v>1090.4000000000001</v>
      </c>
      <c r="I128" s="30">
        <f t="shared" si="3"/>
        <v>1090.4000000000001</v>
      </c>
      <c r="J128" s="36">
        <v>0</v>
      </c>
      <c r="K128" s="6">
        <f t="shared" si="4"/>
        <v>0</v>
      </c>
      <c r="L128" s="6">
        <f t="shared" si="5"/>
        <v>0</v>
      </c>
      <c r="M128" s="10"/>
      <c r="N128" s="41" t="s">
        <v>272</v>
      </c>
    </row>
    <row r="129" spans="1:14" ht="60" customHeight="1">
      <c r="A129" s="16">
        <v>5907527910407</v>
      </c>
      <c r="B129" s="9" t="s">
        <v>114</v>
      </c>
      <c r="C129" s="8" t="s">
        <v>3</v>
      </c>
      <c r="D129" s="8" t="s">
        <v>311</v>
      </c>
      <c r="E129" s="26" t="s">
        <v>398</v>
      </c>
      <c r="F129" s="38" t="s">
        <v>491</v>
      </c>
      <c r="G129" s="7" t="s">
        <v>244</v>
      </c>
      <c r="H129" s="21">
        <v>505.7</v>
      </c>
      <c r="I129" s="30">
        <f t="shared" si="3"/>
        <v>505.7</v>
      </c>
      <c r="J129" s="36">
        <v>0</v>
      </c>
      <c r="K129" s="6">
        <f t="shared" si="4"/>
        <v>0</v>
      </c>
      <c r="L129" s="6">
        <f t="shared" si="5"/>
        <v>0</v>
      </c>
      <c r="M129" s="10"/>
      <c r="N129" s="41" t="s">
        <v>273</v>
      </c>
    </row>
    <row r="130" spans="1:14" ht="63.75">
      <c r="A130" s="16">
        <v>5901466141977</v>
      </c>
      <c r="B130" s="9" t="s">
        <v>115</v>
      </c>
      <c r="C130" s="8" t="s">
        <v>3</v>
      </c>
      <c r="D130" s="8" t="s">
        <v>311</v>
      </c>
      <c r="E130" s="26" t="s">
        <v>399</v>
      </c>
      <c r="F130" s="38" t="s">
        <v>492</v>
      </c>
      <c r="G130" s="7" t="s">
        <v>244</v>
      </c>
      <c r="H130" s="21">
        <v>462</v>
      </c>
      <c r="I130" s="30">
        <f t="shared" si="3"/>
        <v>462</v>
      </c>
      <c r="J130" s="36">
        <v>0</v>
      </c>
      <c r="K130" s="6">
        <f t="shared" si="4"/>
        <v>0</v>
      </c>
      <c r="L130" s="6">
        <f t="shared" si="5"/>
        <v>0</v>
      </c>
      <c r="M130" s="10"/>
      <c r="N130" s="41" t="s">
        <v>274</v>
      </c>
    </row>
    <row r="131" spans="1:14" ht="63.75">
      <c r="A131" s="16">
        <v>5904012117693</v>
      </c>
      <c r="B131" s="9" t="s">
        <v>116</v>
      </c>
      <c r="C131" s="8" t="s">
        <v>3</v>
      </c>
      <c r="D131" s="8" t="s">
        <v>308</v>
      </c>
      <c r="E131" s="26" t="s">
        <v>400</v>
      </c>
      <c r="F131" s="38" t="s">
        <v>234</v>
      </c>
      <c r="G131" s="7" t="s">
        <v>244</v>
      </c>
      <c r="H131" s="21">
        <v>513.79999999999995</v>
      </c>
      <c r="I131" s="30">
        <f t="shared" si="3"/>
        <v>513.79999999999995</v>
      </c>
      <c r="J131" s="36">
        <v>0</v>
      </c>
      <c r="K131" s="6">
        <f t="shared" si="4"/>
        <v>0</v>
      </c>
      <c r="L131" s="6">
        <f t="shared" si="5"/>
        <v>0</v>
      </c>
      <c r="M131" s="7"/>
      <c r="N131" s="41" t="s">
        <v>275</v>
      </c>
    </row>
    <row r="132" spans="1:14" ht="63.75">
      <c r="A132" s="16">
        <v>5904012117709</v>
      </c>
      <c r="B132" s="9" t="s">
        <v>117</v>
      </c>
      <c r="C132" s="8" t="s">
        <v>3</v>
      </c>
      <c r="D132" s="8" t="s">
        <v>308</v>
      </c>
      <c r="E132" s="26" t="s">
        <v>401</v>
      </c>
      <c r="F132" s="27" t="s">
        <v>234</v>
      </c>
      <c r="G132" s="7" t="s">
        <v>244</v>
      </c>
      <c r="H132" s="21">
        <v>495.6</v>
      </c>
      <c r="I132" s="30">
        <f t="shared" si="3"/>
        <v>495.6</v>
      </c>
      <c r="J132" s="36">
        <v>0</v>
      </c>
      <c r="K132" s="6">
        <f t="shared" si="4"/>
        <v>0</v>
      </c>
      <c r="L132" s="6">
        <f t="shared" si="5"/>
        <v>0</v>
      </c>
      <c r="M132" s="7"/>
      <c r="N132" s="41" t="s">
        <v>276</v>
      </c>
    </row>
    <row r="133" spans="1:14" ht="51">
      <c r="A133" s="16">
        <v>5904012117686</v>
      </c>
      <c r="B133" s="9" t="s">
        <v>118</v>
      </c>
      <c r="C133" s="8" t="s">
        <v>3</v>
      </c>
      <c r="D133" s="8" t="s">
        <v>308</v>
      </c>
      <c r="E133" s="26" t="s">
        <v>402</v>
      </c>
      <c r="F133" s="27" t="s">
        <v>234</v>
      </c>
      <c r="G133" s="7" t="s">
        <v>244</v>
      </c>
      <c r="H133" s="21">
        <v>291.7</v>
      </c>
      <c r="I133" s="30">
        <f t="shared" si="3"/>
        <v>291.7</v>
      </c>
      <c r="J133" s="36">
        <v>0</v>
      </c>
      <c r="K133" s="6">
        <f t="shared" si="4"/>
        <v>0</v>
      </c>
      <c r="L133" s="6">
        <f t="shared" si="5"/>
        <v>0</v>
      </c>
      <c r="M133" s="7"/>
      <c r="N133" s="41" t="s">
        <v>277</v>
      </c>
    </row>
    <row r="134" spans="1:14" ht="60" customHeight="1">
      <c r="A134" s="16">
        <v>5906365345594</v>
      </c>
      <c r="B134" s="9" t="s">
        <v>119</v>
      </c>
      <c r="C134" s="8" t="s">
        <v>2</v>
      </c>
      <c r="D134" s="8" t="s">
        <v>307</v>
      </c>
      <c r="E134" s="26" t="s">
        <v>403</v>
      </c>
      <c r="F134" s="38" t="s">
        <v>493</v>
      </c>
      <c r="G134" s="7" t="s">
        <v>244</v>
      </c>
      <c r="H134" s="21">
        <v>203.1</v>
      </c>
      <c r="I134" s="30">
        <f t="shared" si="3"/>
        <v>203.1</v>
      </c>
      <c r="J134" s="36">
        <v>0</v>
      </c>
      <c r="K134" s="6">
        <f t="shared" si="4"/>
        <v>0</v>
      </c>
      <c r="L134" s="6">
        <f t="shared" ref="L134:L152" si="22">(J134*H134)*((1-$I$2/1))</f>
        <v>0</v>
      </c>
      <c r="M134" s="10"/>
      <c r="N134" s="41" t="s">
        <v>278</v>
      </c>
    </row>
    <row r="135" spans="1:14" ht="60" customHeight="1">
      <c r="A135" s="16">
        <v>5901466105078</v>
      </c>
      <c r="B135" s="9" t="s">
        <v>120</v>
      </c>
      <c r="C135" s="8" t="s">
        <v>2</v>
      </c>
      <c r="D135" s="8" t="s">
        <v>310</v>
      </c>
      <c r="E135" s="26" t="s">
        <v>404</v>
      </c>
      <c r="F135" s="38" t="s">
        <v>494</v>
      </c>
      <c r="G135" s="7" t="s">
        <v>244</v>
      </c>
      <c r="H135" s="21">
        <v>127.6</v>
      </c>
      <c r="I135" s="30">
        <f t="shared" si="3"/>
        <v>127.6</v>
      </c>
      <c r="J135" s="36">
        <v>0</v>
      </c>
      <c r="K135" s="6">
        <f t="shared" si="4"/>
        <v>0</v>
      </c>
      <c r="L135" s="6">
        <f t="shared" si="22"/>
        <v>0</v>
      </c>
      <c r="M135" s="10"/>
      <c r="N135" s="41" t="s">
        <v>279</v>
      </c>
    </row>
    <row r="136" spans="1:14" ht="60" customHeight="1">
      <c r="A136" s="16">
        <v>5901466105085</v>
      </c>
      <c r="B136" s="9" t="s">
        <v>121</v>
      </c>
      <c r="C136" s="8" t="s">
        <v>2</v>
      </c>
      <c r="D136" s="8" t="s">
        <v>310</v>
      </c>
      <c r="E136" s="26" t="s">
        <v>405</v>
      </c>
      <c r="F136" s="27" t="s">
        <v>494</v>
      </c>
      <c r="G136" s="7" t="s">
        <v>244</v>
      </c>
      <c r="H136" s="21">
        <v>144.5</v>
      </c>
      <c r="I136" s="30">
        <f t="shared" si="3"/>
        <v>144.5</v>
      </c>
      <c r="J136" s="36">
        <v>0</v>
      </c>
      <c r="K136" s="6">
        <f t="shared" si="4"/>
        <v>0</v>
      </c>
      <c r="L136" s="6">
        <f t="shared" si="22"/>
        <v>0</v>
      </c>
      <c r="M136" s="10"/>
      <c r="N136" s="41" t="s">
        <v>279</v>
      </c>
    </row>
    <row r="137" spans="1:14" ht="60" customHeight="1">
      <c r="A137" s="16">
        <v>5901466105092</v>
      </c>
      <c r="B137" s="9" t="s">
        <v>122</v>
      </c>
      <c r="C137" s="8" t="s">
        <v>2</v>
      </c>
      <c r="D137" s="8" t="s">
        <v>310</v>
      </c>
      <c r="E137" s="26" t="s">
        <v>406</v>
      </c>
      <c r="F137" s="27" t="s">
        <v>494</v>
      </c>
      <c r="G137" s="7" t="s">
        <v>244</v>
      </c>
      <c r="H137" s="21">
        <v>190.1</v>
      </c>
      <c r="I137" s="30">
        <f t="shared" si="3"/>
        <v>190.1</v>
      </c>
      <c r="J137" s="36">
        <v>0</v>
      </c>
      <c r="K137" s="6">
        <f t="shared" si="4"/>
        <v>0</v>
      </c>
      <c r="L137" s="6">
        <f t="shared" si="22"/>
        <v>0</v>
      </c>
      <c r="M137" s="10"/>
      <c r="N137" s="41" t="s">
        <v>279</v>
      </c>
    </row>
    <row r="138" spans="1:14" ht="60" customHeight="1">
      <c r="A138" s="16">
        <v>5907527912586</v>
      </c>
      <c r="B138" s="9" t="s">
        <v>123</v>
      </c>
      <c r="C138" s="8" t="s">
        <v>2</v>
      </c>
      <c r="D138" s="8" t="s">
        <v>310</v>
      </c>
      <c r="E138" s="26" t="s">
        <v>407</v>
      </c>
      <c r="F138" s="38" t="s">
        <v>495</v>
      </c>
      <c r="G138" s="7" t="s">
        <v>244</v>
      </c>
      <c r="H138" s="21">
        <v>121</v>
      </c>
      <c r="I138" s="30">
        <f t="shared" si="3"/>
        <v>121</v>
      </c>
      <c r="J138" s="36">
        <v>0</v>
      </c>
      <c r="K138" s="6">
        <f t="shared" si="4"/>
        <v>0</v>
      </c>
      <c r="L138" s="6">
        <f t="shared" si="22"/>
        <v>0</v>
      </c>
      <c r="M138" s="10"/>
      <c r="N138" s="41" t="s">
        <v>279</v>
      </c>
    </row>
    <row r="139" spans="1:14" ht="60" customHeight="1">
      <c r="A139" s="16">
        <v>5907527912593</v>
      </c>
      <c r="B139" s="9" t="s">
        <v>124</v>
      </c>
      <c r="C139" s="8" t="s">
        <v>2</v>
      </c>
      <c r="D139" s="8" t="s">
        <v>310</v>
      </c>
      <c r="E139" s="26" t="s">
        <v>408</v>
      </c>
      <c r="F139" s="27" t="s">
        <v>495</v>
      </c>
      <c r="G139" s="7" t="s">
        <v>244</v>
      </c>
      <c r="H139" s="21">
        <v>144.4</v>
      </c>
      <c r="I139" s="30">
        <f t="shared" si="3"/>
        <v>144.4</v>
      </c>
      <c r="J139" s="36">
        <v>0</v>
      </c>
      <c r="K139" s="6">
        <f t="shared" si="4"/>
        <v>0</v>
      </c>
      <c r="L139" s="6">
        <f t="shared" si="22"/>
        <v>0</v>
      </c>
      <c r="M139" s="10"/>
      <c r="N139" s="41" t="s">
        <v>279</v>
      </c>
    </row>
    <row r="140" spans="1:14" ht="60" customHeight="1">
      <c r="A140" s="16">
        <v>5907527912609</v>
      </c>
      <c r="B140" s="9" t="s">
        <v>125</v>
      </c>
      <c r="C140" s="8" t="s">
        <v>2</v>
      </c>
      <c r="D140" s="8" t="s">
        <v>310</v>
      </c>
      <c r="E140" s="26" t="s">
        <v>409</v>
      </c>
      <c r="F140" s="27" t="s">
        <v>495</v>
      </c>
      <c r="G140" s="7" t="s">
        <v>244</v>
      </c>
      <c r="H140" s="21">
        <v>194.8</v>
      </c>
      <c r="I140" s="30">
        <f t="shared" si="3"/>
        <v>194.8</v>
      </c>
      <c r="J140" s="36">
        <v>0</v>
      </c>
      <c r="K140" s="6">
        <f t="shared" si="4"/>
        <v>0</v>
      </c>
      <c r="L140" s="6">
        <f t="shared" si="22"/>
        <v>0</v>
      </c>
      <c r="M140" s="10"/>
      <c r="N140" s="41" t="s">
        <v>279</v>
      </c>
    </row>
    <row r="141" spans="1:14" ht="60" customHeight="1">
      <c r="A141" s="16">
        <v>5907527912746</v>
      </c>
      <c r="B141" s="9" t="s">
        <v>220</v>
      </c>
      <c r="C141" s="8" t="s">
        <v>2</v>
      </c>
      <c r="D141" s="8" t="s">
        <v>310</v>
      </c>
      <c r="E141" s="26" t="s">
        <v>471</v>
      </c>
      <c r="F141" s="27" t="s">
        <v>852</v>
      </c>
      <c r="G141" s="7" t="s">
        <v>244</v>
      </c>
      <c r="H141" s="21">
        <v>37.6</v>
      </c>
      <c r="I141" s="30">
        <f>H141*((1-$I$3)/1)</f>
        <v>37.6</v>
      </c>
      <c r="J141" s="36">
        <v>0</v>
      </c>
      <c r="K141" s="6">
        <f>J141*H141</f>
        <v>0</v>
      </c>
      <c r="L141" s="6">
        <f>(J141*H141)*((1-$I$2/1))</f>
        <v>0</v>
      </c>
      <c r="M141" s="10"/>
      <c r="N141" s="41" t="s">
        <v>294</v>
      </c>
    </row>
    <row r="142" spans="1:14" ht="60" customHeight="1">
      <c r="A142" s="16">
        <v>5907527912753</v>
      </c>
      <c r="B142" s="9" t="s">
        <v>221</v>
      </c>
      <c r="C142" s="8" t="s">
        <v>2</v>
      </c>
      <c r="D142" s="8" t="s">
        <v>310</v>
      </c>
      <c r="E142" s="26" t="s">
        <v>472</v>
      </c>
      <c r="F142" s="27" t="s">
        <v>853</v>
      </c>
      <c r="G142" s="7" t="s">
        <v>244</v>
      </c>
      <c r="H142" s="21">
        <v>48.7</v>
      </c>
      <c r="I142" s="30">
        <f>H142*((1-$I$3)/1)</f>
        <v>48.7</v>
      </c>
      <c r="J142" s="36">
        <v>0</v>
      </c>
      <c r="K142" s="6">
        <f>J142*H142</f>
        <v>0</v>
      </c>
      <c r="L142" s="6">
        <f>(J142*H142)*((1-$I$2/1))</f>
        <v>0</v>
      </c>
      <c r="M142" s="10"/>
      <c r="N142" s="41" t="s">
        <v>294</v>
      </c>
    </row>
    <row r="143" spans="1:14" ht="60" customHeight="1">
      <c r="A143" s="16">
        <v>5907527912760</v>
      </c>
      <c r="B143" s="9" t="s">
        <v>222</v>
      </c>
      <c r="C143" s="8" t="s">
        <v>2</v>
      </c>
      <c r="D143" s="8" t="s">
        <v>310</v>
      </c>
      <c r="E143" s="26" t="s">
        <v>473</v>
      </c>
      <c r="F143" s="27" t="s">
        <v>854</v>
      </c>
      <c r="G143" s="7" t="s">
        <v>244</v>
      </c>
      <c r="H143" s="21">
        <v>59.9</v>
      </c>
      <c r="I143" s="30">
        <f>H143*((1-$I$3)/1)</f>
        <v>59.9</v>
      </c>
      <c r="J143" s="36">
        <v>0</v>
      </c>
      <c r="K143" s="6">
        <f>J143*H143</f>
        <v>0</v>
      </c>
      <c r="L143" s="6">
        <f>(J143*H143)*((1-$I$2/1))</f>
        <v>0</v>
      </c>
      <c r="M143" s="10"/>
      <c r="N143" s="41" t="s">
        <v>294</v>
      </c>
    </row>
    <row r="144" spans="1:14" ht="60" customHeight="1">
      <c r="A144" s="16">
        <v>5901466127353</v>
      </c>
      <c r="B144" s="9" t="s">
        <v>126</v>
      </c>
      <c r="C144" s="8" t="s">
        <v>2</v>
      </c>
      <c r="D144" s="8" t="s">
        <v>307</v>
      </c>
      <c r="E144" s="26" t="s">
        <v>410</v>
      </c>
      <c r="F144" s="27" t="s">
        <v>496</v>
      </c>
      <c r="G144" s="7" t="s">
        <v>244</v>
      </c>
      <c r="H144" s="21">
        <v>234.4</v>
      </c>
      <c r="I144" s="30">
        <f t="shared" si="3"/>
        <v>234.4</v>
      </c>
      <c r="J144" s="36">
        <v>0</v>
      </c>
      <c r="K144" s="6">
        <f t="shared" si="4"/>
        <v>0</v>
      </c>
      <c r="L144" s="6">
        <f t="shared" si="22"/>
        <v>0</v>
      </c>
      <c r="M144" s="10"/>
      <c r="N144" s="41" t="s">
        <v>280</v>
      </c>
    </row>
    <row r="145" spans="1:14" ht="60" customHeight="1">
      <c r="A145" s="16">
        <v>5901466127360</v>
      </c>
      <c r="B145" s="9" t="s">
        <v>127</v>
      </c>
      <c r="C145" s="8" t="s">
        <v>2</v>
      </c>
      <c r="D145" s="8" t="s">
        <v>307</v>
      </c>
      <c r="E145" s="26" t="s">
        <v>411</v>
      </c>
      <c r="F145" s="27" t="s">
        <v>496</v>
      </c>
      <c r="G145" s="7" t="s">
        <v>244</v>
      </c>
      <c r="H145" s="21">
        <v>310.10000000000002</v>
      </c>
      <c r="I145" s="30">
        <f t="shared" si="3"/>
        <v>310.10000000000002</v>
      </c>
      <c r="J145" s="36">
        <v>0</v>
      </c>
      <c r="K145" s="6">
        <f t="shared" si="4"/>
        <v>0</v>
      </c>
      <c r="L145" s="6">
        <f t="shared" si="22"/>
        <v>0</v>
      </c>
      <c r="M145" s="10"/>
      <c r="N145" s="41" t="s">
        <v>280</v>
      </c>
    </row>
    <row r="146" spans="1:14" ht="60" customHeight="1">
      <c r="A146" s="16">
        <v>5901466101124</v>
      </c>
      <c r="B146" s="9" t="s">
        <v>128</v>
      </c>
      <c r="C146" s="8" t="s">
        <v>2</v>
      </c>
      <c r="D146" s="8" t="s">
        <v>307</v>
      </c>
      <c r="E146" s="26" t="s">
        <v>412</v>
      </c>
      <c r="F146" s="38" t="s">
        <v>497</v>
      </c>
      <c r="G146" s="7" t="s">
        <v>244</v>
      </c>
      <c r="H146" s="21">
        <v>46.9</v>
      </c>
      <c r="I146" s="30">
        <f t="shared" si="3"/>
        <v>46.9</v>
      </c>
      <c r="J146" s="36">
        <v>0</v>
      </c>
      <c r="K146" s="6">
        <f t="shared" si="4"/>
        <v>0</v>
      </c>
      <c r="L146" s="6">
        <f t="shared" si="22"/>
        <v>0</v>
      </c>
      <c r="M146" s="10"/>
      <c r="N146" s="41" t="s">
        <v>281</v>
      </c>
    </row>
    <row r="147" spans="1:14" ht="60" customHeight="1">
      <c r="A147" s="16">
        <v>5901466101131</v>
      </c>
      <c r="B147" s="9" t="s">
        <v>129</v>
      </c>
      <c r="C147" s="8" t="s">
        <v>2</v>
      </c>
      <c r="D147" s="8" t="s">
        <v>307</v>
      </c>
      <c r="E147" s="26" t="s">
        <v>413</v>
      </c>
      <c r="F147" s="27" t="s">
        <v>497</v>
      </c>
      <c r="G147" s="7" t="s">
        <v>244</v>
      </c>
      <c r="H147" s="21">
        <v>48.3</v>
      </c>
      <c r="I147" s="30">
        <f t="shared" si="3"/>
        <v>48.3</v>
      </c>
      <c r="J147" s="36">
        <v>0</v>
      </c>
      <c r="K147" s="6">
        <f t="shared" si="4"/>
        <v>0</v>
      </c>
      <c r="L147" s="6">
        <f t="shared" si="22"/>
        <v>0</v>
      </c>
      <c r="M147" s="10"/>
      <c r="N147" s="41" t="s">
        <v>281</v>
      </c>
    </row>
    <row r="148" spans="1:14" ht="60" customHeight="1">
      <c r="A148" s="16">
        <v>5901466101148</v>
      </c>
      <c r="B148" s="9" t="s">
        <v>130</v>
      </c>
      <c r="C148" s="8" t="s">
        <v>2</v>
      </c>
      <c r="D148" s="8" t="s">
        <v>307</v>
      </c>
      <c r="E148" s="26" t="s">
        <v>414</v>
      </c>
      <c r="F148" s="27" t="s">
        <v>497</v>
      </c>
      <c r="G148" s="7" t="s">
        <v>244</v>
      </c>
      <c r="H148" s="21">
        <v>49</v>
      </c>
      <c r="I148" s="30">
        <f t="shared" si="3"/>
        <v>49</v>
      </c>
      <c r="J148" s="36">
        <v>0</v>
      </c>
      <c r="K148" s="6">
        <f t="shared" si="4"/>
        <v>0</v>
      </c>
      <c r="L148" s="6">
        <f t="shared" si="22"/>
        <v>0</v>
      </c>
      <c r="M148" s="10"/>
      <c r="N148" s="41" t="s">
        <v>281</v>
      </c>
    </row>
    <row r="149" spans="1:14" ht="60" customHeight="1">
      <c r="A149" s="16">
        <v>5907527914948</v>
      </c>
      <c r="B149" s="9" t="s">
        <v>131</v>
      </c>
      <c r="C149" s="8" t="s">
        <v>2</v>
      </c>
      <c r="D149" s="8" t="s">
        <v>307</v>
      </c>
      <c r="E149" s="26" t="s">
        <v>316</v>
      </c>
      <c r="F149" s="38" t="s">
        <v>477</v>
      </c>
      <c r="G149" s="7" t="s">
        <v>244</v>
      </c>
      <c r="H149" s="21">
        <v>67.3</v>
      </c>
      <c r="I149" s="30">
        <f t="shared" si="3"/>
        <v>67.3</v>
      </c>
      <c r="J149" s="36">
        <v>0</v>
      </c>
      <c r="K149" s="6">
        <f t="shared" si="4"/>
        <v>0</v>
      </c>
      <c r="L149" s="6">
        <f t="shared" si="22"/>
        <v>0</v>
      </c>
      <c r="M149" s="10"/>
      <c r="N149" s="41" t="s">
        <v>278</v>
      </c>
    </row>
    <row r="150" spans="1:14" ht="60" customHeight="1">
      <c r="A150" s="16">
        <v>5907527914955</v>
      </c>
      <c r="B150" s="9" t="s">
        <v>132</v>
      </c>
      <c r="C150" s="8" t="s">
        <v>2</v>
      </c>
      <c r="D150" s="8" t="s">
        <v>307</v>
      </c>
      <c r="E150" s="26" t="s">
        <v>317</v>
      </c>
      <c r="F150" s="27" t="s">
        <v>498</v>
      </c>
      <c r="G150" s="7" t="s">
        <v>244</v>
      </c>
      <c r="H150" s="21">
        <v>72.5</v>
      </c>
      <c r="I150" s="30">
        <f t="shared" si="3"/>
        <v>72.5</v>
      </c>
      <c r="J150" s="36">
        <v>0</v>
      </c>
      <c r="K150" s="6">
        <f t="shared" si="4"/>
        <v>0</v>
      </c>
      <c r="L150" s="6">
        <f t="shared" si="22"/>
        <v>0</v>
      </c>
      <c r="M150" s="10"/>
      <c r="N150" s="41" t="s">
        <v>278</v>
      </c>
    </row>
    <row r="151" spans="1:14" ht="60" customHeight="1">
      <c r="A151" s="16">
        <v>5907527914962</v>
      </c>
      <c r="B151" s="9" t="s">
        <v>133</v>
      </c>
      <c r="C151" s="8" t="s">
        <v>2</v>
      </c>
      <c r="D151" s="8" t="s">
        <v>307</v>
      </c>
      <c r="E151" s="26" t="s">
        <v>318</v>
      </c>
      <c r="F151" s="27" t="s">
        <v>498</v>
      </c>
      <c r="G151" s="7" t="s">
        <v>244</v>
      </c>
      <c r="H151" s="21">
        <v>78.400000000000006</v>
      </c>
      <c r="I151" s="30">
        <f t="shared" si="3"/>
        <v>78.400000000000006</v>
      </c>
      <c r="J151" s="36">
        <v>0</v>
      </c>
      <c r="K151" s="6">
        <f t="shared" si="4"/>
        <v>0</v>
      </c>
      <c r="L151" s="6">
        <f t="shared" si="22"/>
        <v>0</v>
      </c>
      <c r="M151" s="10"/>
      <c r="N151" s="41" t="s">
        <v>278</v>
      </c>
    </row>
    <row r="152" spans="1:14" ht="60" customHeight="1">
      <c r="A152" s="16">
        <v>5901466101155</v>
      </c>
      <c r="B152" s="9" t="s">
        <v>134</v>
      </c>
      <c r="C152" s="8" t="s">
        <v>2</v>
      </c>
      <c r="D152" s="8" t="s">
        <v>307</v>
      </c>
      <c r="E152" s="26" t="s">
        <v>415</v>
      </c>
      <c r="F152" s="38" t="s">
        <v>499</v>
      </c>
      <c r="G152" s="7" t="s">
        <v>244</v>
      </c>
      <c r="H152" s="21">
        <v>83.5</v>
      </c>
      <c r="I152" s="30">
        <f t="shared" si="3"/>
        <v>83.5</v>
      </c>
      <c r="J152" s="36">
        <v>0</v>
      </c>
      <c r="K152" s="6">
        <f t="shared" si="4"/>
        <v>0</v>
      </c>
      <c r="L152" s="6">
        <f t="shared" si="22"/>
        <v>0</v>
      </c>
      <c r="M152" s="10"/>
      <c r="N152" s="41" t="s">
        <v>281</v>
      </c>
    </row>
    <row r="153" spans="1:14" ht="60" customHeight="1">
      <c r="A153" s="16">
        <v>5901466101162</v>
      </c>
      <c r="B153" s="9" t="s">
        <v>135</v>
      </c>
      <c r="C153" s="8" t="s">
        <v>2</v>
      </c>
      <c r="D153" s="8" t="s">
        <v>307</v>
      </c>
      <c r="E153" s="26" t="s">
        <v>416</v>
      </c>
      <c r="F153" s="38" t="s">
        <v>500</v>
      </c>
      <c r="G153" s="7" t="s">
        <v>244</v>
      </c>
      <c r="H153" s="21">
        <v>83.5</v>
      </c>
      <c r="I153" s="30">
        <f t="shared" ref="I153:I219" si="23">H153*((1-$I$3)/1)</f>
        <v>83.5</v>
      </c>
      <c r="J153" s="36">
        <v>0</v>
      </c>
      <c r="K153" s="6">
        <f t="shared" ref="K153:K219" si="24">J153*H153</f>
        <v>0</v>
      </c>
      <c r="L153" s="6">
        <f t="shared" ref="L153:L219" si="25">(J153*H153)*((1-$I$2/1))</f>
        <v>0</v>
      </c>
      <c r="M153" s="10"/>
      <c r="N153" s="41" t="s">
        <v>281</v>
      </c>
    </row>
    <row r="154" spans="1:14" ht="60" customHeight="1">
      <c r="A154" s="16">
        <v>5907527915006</v>
      </c>
      <c r="B154" s="9" t="s">
        <v>136</v>
      </c>
      <c r="C154" s="8" t="s">
        <v>2</v>
      </c>
      <c r="D154" s="8" t="s">
        <v>307</v>
      </c>
      <c r="E154" s="26" t="s">
        <v>417</v>
      </c>
      <c r="F154" s="38" t="s">
        <v>498</v>
      </c>
      <c r="G154" s="7" t="s">
        <v>244</v>
      </c>
      <c r="H154" s="21">
        <v>69.900000000000006</v>
      </c>
      <c r="I154" s="30">
        <f t="shared" si="23"/>
        <v>69.900000000000006</v>
      </c>
      <c r="J154" s="36">
        <v>0</v>
      </c>
      <c r="K154" s="6">
        <f t="shared" si="24"/>
        <v>0</v>
      </c>
      <c r="L154" s="6">
        <f t="shared" si="25"/>
        <v>0</v>
      </c>
      <c r="M154" s="10"/>
      <c r="N154" s="41" t="s">
        <v>282</v>
      </c>
    </row>
    <row r="155" spans="1:14" ht="60" customHeight="1">
      <c r="A155" s="16">
        <v>5907527915013</v>
      </c>
      <c r="B155" s="9" t="s">
        <v>137</v>
      </c>
      <c r="C155" s="8" t="s">
        <v>2</v>
      </c>
      <c r="D155" s="8" t="s">
        <v>307</v>
      </c>
      <c r="E155" s="26" t="s">
        <v>418</v>
      </c>
      <c r="F155" s="27" t="s">
        <v>498</v>
      </c>
      <c r="G155" s="7" t="s">
        <v>244</v>
      </c>
      <c r="H155" s="21">
        <v>78.5</v>
      </c>
      <c r="I155" s="30">
        <f t="shared" si="23"/>
        <v>78.5</v>
      </c>
      <c r="J155" s="36">
        <v>0</v>
      </c>
      <c r="K155" s="6">
        <f t="shared" si="24"/>
        <v>0</v>
      </c>
      <c r="L155" s="6">
        <f t="shared" si="25"/>
        <v>0</v>
      </c>
      <c r="M155" s="10"/>
      <c r="N155" s="41" t="s">
        <v>282</v>
      </c>
    </row>
    <row r="156" spans="1:14" ht="60" customHeight="1">
      <c r="A156" s="16">
        <v>5907527915020</v>
      </c>
      <c r="B156" s="9" t="s">
        <v>138</v>
      </c>
      <c r="C156" s="8" t="s">
        <v>2</v>
      </c>
      <c r="D156" s="8" t="s">
        <v>307</v>
      </c>
      <c r="E156" s="26" t="s">
        <v>419</v>
      </c>
      <c r="F156" s="27" t="s">
        <v>498</v>
      </c>
      <c r="G156" s="7" t="s">
        <v>244</v>
      </c>
      <c r="H156" s="21">
        <v>84.7</v>
      </c>
      <c r="I156" s="30">
        <f t="shared" si="23"/>
        <v>84.7</v>
      </c>
      <c r="J156" s="36">
        <v>0</v>
      </c>
      <c r="K156" s="6">
        <f t="shared" si="24"/>
        <v>0</v>
      </c>
      <c r="L156" s="6">
        <f t="shared" si="25"/>
        <v>0</v>
      </c>
      <c r="M156" s="10"/>
      <c r="N156" s="41" t="s">
        <v>282</v>
      </c>
    </row>
    <row r="157" spans="1:14" ht="60" customHeight="1">
      <c r="A157" s="16">
        <v>5907527915716</v>
      </c>
      <c r="B157" s="9" t="s">
        <v>139</v>
      </c>
      <c r="C157" s="8" t="s">
        <v>2</v>
      </c>
      <c r="D157" s="8" t="s">
        <v>307</v>
      </c>
      <c r="E157" s="26" t="s">
        <v>420</v>
      </c>
      <c r="F157" s="27" t="s">
        <v>498</v>
      </c>
      <c r="G157" s="7" t="s">
        <v>244</v>
      </c>
      <c r="H157" s="21">
        <v>85.6</v>
      </c>
      <c r="I157" s="30">
        <f t="shared" si="23"/>
        <v>85.6</v>
      </c>
      <c r="J157" s="36">
        <v>0</v>
      </c>
      <c r="K157" s="6">
        <f t="shared" si="24"/>
        <v>0</v>
      </c>
      <c r="L157" s="6">
        <f t="shared" si="25"/>
        <v>0</v>
      </c>
      <c r="M157" s="10"/>
      <c r="N157" s="41" t="s">
        <v>282</v>
      </c>
    </row>
    <row r="158" spans="1:14" ht="60" customHeight="1">
      <c r="A158" s="16">
        <v>5907527915723</v>
      </c>
      <c r="B158" s="9" t="s">
        <v>140</v>
      </c>
      <c r="C158" s="8" t="s">
        <v>2</v>
      </c>
      <c r="D158" s="8" t="s">
        <v>307</v>
      </c>
      <c r="E158" s="26" t="s">
        <v>421</v>
      </c>
      <c r="F158" s="27" t="s">
        <v>498</v>
      </c>
      <c r="G158" s="7" t="s">
        <v>244</v>
      </c>
      <c r="H158" s="21">
        <v>89.6</v>
      </c>
      <c r="I158" s="30">
        <f t="shared" si="23"/>
        <v>89.6</v>
      </c>
      <c r="J158" s="36">
        <v>0</v>
      </c>
      <c r="K158" s="6">
        <f t="shared" si="24"/>
        <v>0</v>
      </c>
      <c r="L158" s="6">
        <f t="shared" si="25"/>
        <v>0</v>
      </c>
      <c r="M158" s="10"/>
      <c r="N158" s="41" t="s">
        <v>282</v>
      </c>
    </row>
    <row r="159" spans="1:14" ht="60" customHeight="1">
      <c r="A159" s="16">
        <v>5907527915730</v>
      </c>
      <c r="B159" s="9" t="s">
        <v>141</v>
      </c>
      <c r="C159" s="8" t="s">
        <v>2</v>
      </c>
      <c r="D159" s="8" t="s">
        <v>307</v>
      </c>
      <c r="E159" s="26" t="s">
        <v>422</v>
      </c>
      <c r="F159" s="27" t="s">
        <v>498</v>
      </c>
      <c r="G159" s="7" t="s">
        <v>244</v>
      </c>
      <c r="H159" s="21">
        <v>91.9</v>
      </c>
      <c r="I159" s="30">
        <f t="shared" si="23"/>
        <v>91.9</v>
      </c>
      <c r="J159" s="36">
        <v>0</v>
      </c>
      <c r="K159" s="6">
        <f t="shared" si="24"/>
        <v>0</v>
      </c>
      <c r="L159" s="6">
        <f t="shared" si="25"/>
        <v>0</v>
      </c>
      <c r="M159" s="10"/>
      <c r="N159" s="41" t="s">
        <v>282</v>
      </c>
    </row>
    <row r="160" spans="1:14" ht="60" customHeight="1">
      <c r="A160" s="16">
        <v>5907527915747</v>
      </c>
      <c r="B160" s="9" t="s">
        <v>142</v>
      </c>
      <c r="C160" s="8" t="s">
        <v>2</v>
      </c>
      <c r="D160" s="8" t="s">
        <v>307</v>
      </c>
      <c r="E160" s="26" t="s">
        <v>320</v>
      </c>
      <c r="F160" s="38" t="s">
        <v>501</v>
      </c>
      <c r="G160" s="7" t="s">
        <v>244</v>
      </c>
      <c r="H160" s="21">
        <v>90.9</v>
      </c>
      <c r="I160" s="30">
        <f t="shared" si="23"/>
        <v>90.9</v>
      </c>
      <c r="J160" s="36">
        <v>0</v>
      </c>
      <c r="K160" s="6">
        <f t="shared" si="24"/>
        <v>0</v>
      </c>
      <c r="L160" s="6">
        <f t="shared" si="25"/>
        <v>0</v>
      </c>
      <c r="M160" s="10"/>
      <c r="N160" s="41" t="s">
        <v>281</v>
      </c>
    </row>
    <row r="161" spans="1:14" ht="60" customHeight="1">
      <c r="A161" s="16">
        <v>5907527914979</v>
      </c>
      <c r="B161" s="9" t="s">
        <v>143</v>
      </c>
      <c r="C161" s="8" t="s">
        <v>2</v>
      </c>
      <c r="D161" s="8" t="s">
        <v>307</v>
      </c>
      <c r="E161" s="26" t="s">
        <v>423</v>
      </c>
      <c r="F161" s="27" t="s">
        <v>501</v>
      </c>
      <c r="G161" s="7" t="s">
        <v>244</v>
      </c>
      <c r="H161" s="21">
        <v>76.8</v>
      </c>
      <c r="I161" s="30">
        <f t="shared" si="23"/>
        <v>76.8</v>
      </c>
      <c r="J161" s="36">
        <v>0</v>
      </c>
      <c r="K161" s="6">
        <f t="shared" si="24"/>
        <v>0</v>
      </c>
      <c r="L161" s="6">
        <f t="shared" si="25"/>
        <v>0</v>
      </c>
      <c r="M161" s="10"/>
      <c r="N161" s="41" t="s">
        <v>281</v>
      </c>
    </row>
    <row r="162" spans="1:14" ht="60" customHeight="1">
      <c r="A162" s="16">
        <v>5907527914986</v>
      </c>
      <c r="B162" s="9" t="s">
        <v>144</v>
      </c>
      <c r="C162" s="8" t="s">
        <v>2</v>
      </c>
      <c r="D162" s="8" t="s">
        <v>307</v>
      </c>
      <c r="E162" s="26" t="s">
        <v>321</v>
      </c>
      <c r="F162" s="27" t="s">
        <v>501</v>
      </c>
      <c r="G162" s="7" t="s">
        <v>244</v>
      </c>
      <c r="H162" s="21">
        <v>95.8</v>
      </c>
      <c r="I162" s="30">
        <f t="shared" si="23"/>
        <v>95.8</v>
      </c>
      <c r="J162" s="36">
        <v>0</v>
      </c>
      <c r="K162" s="6">
        <f t="shared" si="24"/>
        <v>0</v>
      </c>
      <c r="L162" s="6">
        <f t="shared" si="25"/>
        <v>0</v>
      </c>
      <c r="M162" s="10"/>
      <c r="N162" s="41" t="s">
        <v>281</v>
      </c>
    </row>
    <row r="163" spans="1:14" ht="60" customHeight="1">
      <c r="A163" s="16">
        <v>5907527914993</v>
      </c>
      <c r="B163" s="9" t="s">
        <v>145</v>
      </c>
      <c r="C163" s="8" t="s">
        <v>2</v>
      </c>
      <c r="D163" s="8" t="s">
        <v>307</v>
      </c>
      <c r="E163" s="26" t="s">
        <v>322</v>
      </c>
      <c r="F163" s="27" t="s">
        <v>501</v>
      </c>
      <c r="G163" s="7" t="s">
        <v>244</v>
      </c>
      <c r="H163" s="21">
        <v>101.1</v>
      </c>
      <c r="I163" s="30">
        <f t="shared" si="23"/>
        <v>101.1</v>
      </c>
      <c r="J163" s="36">
        <v>0</v>
      </c>
      <c r="K163" s="6">
        <f t="shared" si="24"/>
        <v>0</v>
      </c>
      <c r="L163" s="6">
        <f t="shared" si="25"/>
        <v>0</v>
      </c>
      <c r="M163" s="10"/>
      <c r="N163" s="41" t="s">
        <v>281</v>
      </c>
    </row>
    <row r="164" spans="1:14" ht="60" customHeight="1">
      <c r="A164" s="16">
        <v>5907527915037</v>
      </c>
      <c r="B164" s="9" t="s">
        <v>146</v>
      </c>
      <c r="C164" s="8" t="s">
        <v>2</v>
      </c>
      <c r="D164" s="8" t="s">
        <v>307</v>
      </c>
      <c r="E164" s="26" t="s">
        <v>424</v>
      </c>
      <c r="F164" s="27" t="s">
        <v>501</v>
      </c>
      <c r="G164" s="7" t="s">
        <v>244</v>
      </c>
      <c r="H164" s="21">
        <v>84.5</v>
      </c>
      <c r="I164" s="30">
        <f t="shared" si="23"/>
        <v>84.5</v>
      </c>
      <c r="J164" s="36">
        <v>0</v>
      </c>
      <c r="K164" s="6">
        <f t="shared" si="24"/>
        <v>0</v>
      </c>
      <c r="L164" s="6">
        <f t="shared" si="25"/>
        <v>0</v>
      </c>
      <c r="M164" s="10"/>
      <c r="N164" s="41" t="s">
        <v>282</v>
      </c>
    </row>
    <row r="165" spans="1:14" ht="60" customHeight="1">
      <c r="A165" s="16">
        <v>5907527915761</v>
      </c>
      <c r="B165" s="9" t="s">
        <v>147</v>
      </c>
      <c r="C165" s="8" t="s">
        <v>2</v>
      </c>
      <c r="D165" s="8" t="s">
        <v>307</v>
      </c>
      <c r="E165" s="26" t="s">
        <v>425</v>
      </c>
      <c r="F165" s="27" t="s">
        <v>501</v>
      </c>
      <c r="G165" s="7" t="s">
        <v>244</v>
      </c>
      <c r="H165" s="21">
        <v>100.2</v>
      </c>
      <c r="I165" s="30">
        <f t="shared" si="23"/>
        <v>100.2</v>
      </c>
      <c r="J165" s="36">
        <v>0</v>
      </c>
      <c r="K165" s="6">
        <f t="shared" si="24"/>
        <v>0</v>
      </c>
      <c r="L165" s="6">
        <f t="shared" si="25"/>
        <v>0</v>
      </c>
      <c r="M165" s="10"/>
      <c r="N165" s="41" t="s">
        <v>282</v>
      </c>
    </row>
    <row r="166" spans="1:14" ht="60" customHeight="1">
      <c r="A166" s="16">
        <v>5907527915051</v>
      </c>
      <c r="B166" s="9" t="s">
        <v>148</v>
      </c>
      <c r="C166" s="8" t="s">
        <v>2</v>
      </c>
      <c r="D166" s="8" t="s">
        <v>307</v>
      </c>
      <c r="E166" s="26" t="s">
        <v>426</v>
      </c>
      <c r="F166" s="27" t="s">
        <v>501</v>
      </c>
      <c r="G166" s="7" t="s">
        <v>244</v>
      </c>
      <c r="H166" s="21">
        <v>105.1</v>
      </c>
      <c r="I166" s="30">
        <f t="shared" si="23"/>
        <v>105.1</v>
      </c>
      <c r="J166" s="36">
        <v>0</v>
      </c>
      <c r="K166" s="6">
        <f t="shared" si="24"/>
        <v>0</v>
      </c>
      <c r="L166" s="6">
        <f t="shared" si="25"/>
        <v>0</v>
      </c>
      <c r="M166" s="10"/>
      <c r="N166" s="41" t="s">
        <v>282</v>
      </c>
    </row>
    <row r="167" spans="1:14" ht="60" customHeight="1">
      <c r="A167" s="16">
        <v>5907527915785</v>
      </c>
      <c r="B167" s="9" t="s">
        <v>149</v>
      </c>
      <c r="C167" s="8" t="s">
        <v>2</v>
      </c>
      <c r="D167" s="8" t="s">
        <v>307</v>
      </c>
      <c r="E167" s="26" t="s">
        <v>427</v>
      </c>
      <c r="F167" s="27" t="s">
        <v>501</v>
      </c>
      <c r="G167" s="7" t="s">
        <v>244</v>
      </c>
      <c r="H167" s="21">
        <v>113.4</v>
      </c>
      <c r="I167" s="30">
        <f t="shared" si="23"/>
        <v>113.4</v>
      </c>
      <c r="J167" s="36">
        <v>0</v>
      </c>
      <c r="K167" s="6">
        <f t="shared" si="24"/>
        <v>0</v>
      </c>
      <c r="L167" s="6">
        <f t="shared" si="25"/>
        <v>0</v>
      </c>
      <c r="M167" s="10"/>
      <c r="N167" s="41" t="s">
        <v>282</v>
      </c>
    </row>
    <row r="168" spans="1:14" ht="60" customHeight="1">
      <c r="A168" s="16">
        <v>5907527915792</v>
      </c>
      <c r="B168" s="9" t="s">
        <v>150</v>
      </c>
      <c r="C168" s="8" t="s">
        <v>2</v>
      </c>
      <c r="D168" s="8" t="s">
        <v>307</v>
      </c>
      <c r="E168" s="26" t="s">
        <v>428</v>
      </c>
      <c r="F168" s="27" t="s">
        <v>501</v>
      </c>
      <c r="G168" s="7" t="s">
        <v>244</v>
      </c>
      <c r="H168" s="21">
        <v>101.1</v>
      </c>
      <c r="I168" s="30">
        <f t="shared" si="23"/>
        <v>101.1</v>
      </c>
      <c r="J168" s="36">
        <v>0</v>
      </c>
      <c r="K168" s="6">
        <f t="shared" si="24"/>
        <v>0</v>
      </c>
      <c r="L168" s="6">
        <f t="shared" si="25"/>
        <v>0</v>
      </c>
      <c r="M168" s="10"/>
      <c r="N168" s="41" t="s">
        <v>282</v>
      </c>
    </row>
    <row r="169" spans="1:14" ht="60" customHeight="1">
      <c r="A169" s="16">
        <v>5907527915808</v>
      </c>
      <c r="B169" s="9" t="s">
        <v>151</v>
      </c>
      <c r="C169" s="8" t="s">
        <v>2</v>
      </c>
      <c r="D169" s="8" t="s">
        <v>307</v>
      </c>
      <c r="E169" s="26" t="s">
        <v>429</v>
      </c>
      <c r="F169" s="27" t="s">
        <v>501</v>
      </c>
      <c r="G169" s="7" t="s">
        <v>244</v>
      </c>
      <c r="H169" s="21">
        <v>102.1</v>
      </c>
      <c r="I169" s="30">
        <f t="shared" si="23"/>
        <v>102.1</v>
      </c>
      <c r="J169" s="36">
        <v>0</v>
      </c>
      <c r="K169" s="6">
        <f t="shared" si="24"/>
        <v>0</v>
      </c>
      <c r="L169" s="6">
        <f t="shared" si="25"/>
        <v>0</v>
      </c>
      <c r="M169" s="10"/>
      <c r="N169" s="41" t="s">
        <v>282</v>
      </c>
    </row>
    <row r="170" spans="1:14" ht="60" customHeight="1">
      <c r="A170" s="16">
        <v>5907527915815</v>
      </c>
      <c r="B170" s="9" t="s">
        <v>152</v>
      </c>
      <c r="C170" s="8" t="s">
        <v>2</v>
      </c>
      <c r="D170" s="8" t="s">
        <v>307</v>
      </c>
      <c r="E170" s="26" t="s">
        <v>430</v>
      </c>
      <c r="F170" s="27" t="s">
        <v>501</v>
      </c>
      <c r="G170" s="7" t="s">
        <v>244</v>
      </c>
      <c r="H170" s="21">
        <v>104.7</v>
      </c>
      <c r="I170" s="30">
        <f t="shared" si="23"/>
        <v>104.7</v>
      </c>
      <c r="J170" s="36">
        <v>0</v>
      </c>
      <c r="K170" s="6">
        <f t="shared" si="24"/>
        <v>0</v>
      </c>
      <c r="L170" s="6">
        <f t="shared" si="25"/>
        <v>0</v>
      </c>
      <c r="M170" s="10"/>
      <c r="N170" s="41" t="s">
        <v>282</v>
      </c>
    </row>
    <row r="171" spans="1:14" ht="60" customHeight="1">
      <c r="A171" s="16">
        <v>5907180859327</v>
      </c>
      <c r="B171" s="9" t="s">
        <v>153</v>
      </c>
      <c r="C171" s="8" t="s">
        <v>2</v>
      </c>
      <c r="D171" s="8" t="s">
        <v>307</v>
      </c>
      <c r="E171" s="26" t="s">
        <v>323</v>
      </c>
      <c r="F171" s="38" t="s">
        <v>502</v>
      </c>
      <c r="G171" s="7" t="s">
        <v>244</v>
      </c>
      <c r="H171" s="21">
        <v>101.7</v>
      </c>
      <c r="I171" s="30">
        <f t="shared" si="23"/>
        <v>101.7</v>
      </c>
      <c r="J171" s="36">
        <v>0</v>
      </c>
      <c r="K171" s="6">
        <f t="shared" si="24"/>
        <v>0</v>
      </c>
      <c r="L171" s="6">
        <f t="shared" si="25"/>
        <v>0</v>
      </c>
      <c r="M171" s="10"/>
      <c r="N171" s="41" t="s">
        <v>281</v>
      </c>
    </row>
    <row r="172" spans="1:14" ht="60" customHeight="1">
      <c r="A172" s="16">
        <v>5907180859334</v>
      </c>
      <c r="B172" s="9" t="s">
        <v>154</v>
      </c>
      <c r="C172" s="8" t="s">
        <v>2</v>
      </c>
      <c r="D172" s="8" t="s">
        <v>307</v>
      </c>
      <c r="E172" s="26" t="s">
        <v>324</v>
      </c>
      <c r="F172" s="27" t="s">
        <v>502</v>
      </c>
      <c r="G172" s="7" t="s">
        <v>244</v>
      </c>
      <c r="H172" s="21">
        <v>106.5</v>
      </c>
      <c r="I172" s="30">
        <f t="shared" si="23"/>
        <v>106.5</v>
      </c>
      <c r="J172" s="36">
        <v>0</v>
      </c>
      <c r="K172" s="6">
        <f t="shared" si="24"/>
        <v>0</v>
      </c>
      <c r="L172" s="6">
        <f t="shared" si="25"/>
        <v>0</v>
      </c>
      <c r="M172" s="10"/>
      <c r="N172" s="41" t="s">
        <v>281</v>
      </c>
    </row>
    <row r="173" spans="1:14" ht="60" customHeight="1">
      <c r="A173" s="16">
        <v>5901466127384</v>
      </c>
      <c r="B173" s="9" t="s">
        <v>223</v>
      </c>
      <c r="C173" s="8" t="s">
        <v>2</v>
      </c>
      <c r="D173" s="8" t="s">
        <v>307</v>
      </c>
      <c r="E173" s="26" t="s">
        <v>474</v>
      </c>
      <c r="F173" s="27" t="s">
        <v>855</v>
      </c>
      <c r="G173" s="7" t="s">
        <v>244</v>
      </c>
      <c r="H173" s="21">
        <v>118.7</v>
      </c>
      <c r="I173" s="30">
        <f>H173*((1-$I$3)/1)</f>
        <v>118.7</v>
      </c>
      <c r="J173" s="36">
        <v>0</v>
      </c>
      <c r="K173" s="6">
        <f>J173*H173</f>
        <v>0</v>
      </c>
      <c r="L173" s="6">
        <f>(J173*H173)*((1-$I$2/1))</f>
        <v>0</v>
      </c>
      <c r="M173" s="10"/>
      <c r="N173" s="41" t="s">
        <v>295</v>
      </c>
    </row>
    <row r="174" spans="1:14" ht="60" customHeight="1">
      <c r="A174" s="16">
        <v>5906365349530</v>
      </c>
      <c r="B174" s="9" t="s">
        <v>155</v>
      </c>
      <c r="C174" s="8" t="s">
        <v>2</v>
      </c>
      <c r="D174" s="8" t="s">
        <v>308</v>
      </c>
      <c r="E174" s="26" t="s">
        <v>431</v>
      </c>
      <c r="F174" s="38" t="s">
        <v>233</v>
      </c>
      <c r="G174" s="7" t="s">
        <v>244</v>
      </c>
      <c r="H174" s="21">
        <v>59.8</v>
      </c>
      <c r="I174" s="30">
        <f t="shared" si="23"/>
        <v>59.8</v>
      </c>
      <c r="J174" s="36">
        <v>0</v>
      </c>
      <c r="K174" s="6">
        <f t="shared" si="24"/>
        <v>0</v>
      </c>
      <c r="L174" s="6">
        <f t="shared" si="25"/>
        <v>0</v>
      </c>
      <c r="M174" s="10"/>
      <c r="N174" s="41" t="s">
        <v>283</v>
      </c>
    </row>
    <row r="175" spans="1:14" ht="60" customHeight="1">
      <c r="A175" s="16">
        <v>5907527912616</v>
      </c>
      <c r="B175" s="9" t="s">
        <v>156</v>
      </c>
      <c r="C175" s="8" t="s">
        <v>2</v>
      </c>
      <c r="D175" s="8" t="s">
        <v>308</v>
      </c>
      <c r="E175" s="26" t="s">
        <v>432</v>
      </c>
      <c r="F175" s="27" t="s">
        <v>233</v>
      </c>
      <c r="G175" s="7" t="s">
        <v>244</v>
      </c>
      <c r="H175" s="21">
        <v>87.5</v>
      </c>
      <c r="I175" s="30">
        <f t="shared" si="23"/>
        <v>87.5</v>
      </c>
      <c r="J175" s="36">
        <v>0</v>
      </c>
      <c r="K175" s="6">
        <f t="shared" si="24"/>
        <v>0</v>
      </c>
      <c r="L175" s="6">
        <f t="shared" si="25"/>
        <v>0</v>
      </c>
      <c r="M175" s="10"/>
      <c r="N175" s="41" t="s">
        <v>283</v>
      </c>
    </row>
    <row r="176" spans="1:14" ht="60" customHeight="1">
      <c r="A176" s="16">
        <v>5907527912623</v>
      </c>
      <c r="B176" s="9" t="s">
        <v>157</v>
      </c>
      <c r="C176" s="8" t="s">
        <v>2</v>
      </c>
      <c r="D176" s="8" t="s">
        <v>308</v>
      </c>
      <c r="E176" s="26" t="s">
        <v>433</v>
      </c>
      <c r="F176" s="27" t="s">
        <v>233</v>
      </c>
      <c r="G176" s="7" t="s">
        <v>244</v>
      </c>
      <c r="H176" s="21">
        <v>103.4</v>
      </c>
      <c r="I176" s="30">
        <f t="shared" si="23"/>
        <v>103.4</v>
      </c>
      <c r="J176" s="36">
        <v>0</v>
      </c>
      <c r="K176" s="6">
        <f t="shared" si="24"/>
        <v>0</v>
      </c>
      <c r="L176" s="6">
        <f t="shared" si="25"/>
        <v>0</v>
      </c>
      <c r="M176" s="10"/>
      <c r="N176" s="41" t="s">
        <v>283</v>
      </c>
    </row>
    <row r="177" spans="1:14" ht="60" customHeight="1">
      <c r="A177" s="16">
        <v>5907527912630</v>
      </c>
      <c r="B177" s="9" t="s">
        <v>158</v>
      </c>
      <c r="C177" s="8" t="s">
        <v>2</v>
      </c>
      <c r="D177" s="8" t="s">
        <v>308</v>
      </c>
      <c r="E177" s="26" t="s">
        <v>504</v>
      </c>
      <c r="F177" s="38" t="s">
        <v>503</v>
      </c>
      <c r="G177" s="7" t="s">
        <v>244</v>
      </c>
      <c r="H177" s="21">
        <v>65</v>
      </c>
      <c r="I177" s="30">
        <f t="shared" si="23"/>
        <v>65</v>
      </c>
      <c r="J177" s="36">
        <v>0</v>
      </c>
      <c r="K177" s="6">
        <f t="shared" si="24"/>
        <v>0</v>
      </c>
      <c r="L177" s="6">
        <f t="shared" si="25"/>
        <v>0</v>
      </c>
      <c r="M177" s="10"/>
      <c r="N177" s="41" t="s">
        <v>283</v>
      </c>
    </row>
    <row r="178" spans="1:14" ht="60" customHeight="1">
      <c r="A178" s="16">
        <v>5907527912647</v>
      </c>
      <c r="B178" s="9" t="s">
        <v>159</v>
      </c>
      <c r="C178" s="8" t="s">
        <v>2</v>
      </c>
      <c r="D178" s="8" t="s">
        <v>308</v>
      </c>
      <c r="E178" s="26" t="s">
        <v>505</v>
      </c>
      <c r="F178" s="27" t="s">
        <v>503</v>
      </c>
      <c r="G178" s="7" t="s">
        <v>244</v>
      </c>
      <c r="H178" s="21">
        <v>85</v>
      </c>
      <c r="I178" s="30">
        <f t="shared" si="23"/>
        <v>85</v>
      </c>
      <c r="J178" s="36">
        <v>0</v>
      </c>
      <c r="K178" s="6">
        <f t="shared" si="24"/>
        <v>0</v>
      </c>
      <c r="L178" s="6">
        <f t="shared" si="25"/>
        <v>0</v>
      </c>
      <c r="M178" s="10"/>
      <c r="N178" s="41" t="s">
        <v>283</v>
      </c>
    </row>
    <row r="179" spans="1:14" ht="60" customHeight="1">
      <c r="A179" s="16">
        <v>5907527912654</v>
      </c>
      <c r="B179" s="9" t="s">
        <v>160</v>
      </c>
      <c r="C179" s="8" t="s">
        <v>2</v>
      </c>
      <c r="D179" s="8" t="s">
        <v>308</v>
      </c>
      <c r="E179" s="26" t="s">
        <v>506</v>
      </c>
      <c r="F179" s="27" t="s">
        <v>503</v>
      </c>
      <c r="G179" s="7" t="s">
        <v>244</v>
      </c>
      <c r="H179" s="21">
        <v>98.7</v>
      </c>
      <c r="I179" s="30">
        <f t="shared" si="23"/>
        <v>98.7</v>
      </c>
      <c r="J179" s="36">
        <v>0</v>
      </c>
      <c r="K179" s="6">
        <f t="shared" si="24"/>
        <v>0</v>
      </c>
      <c r="L179" s="6">
        <f t="shared" si="25"/>
        <v>0</v>
      </c>
      <c r="M179" s="10"/>
      <c r="N179" s="41" t="s">
        <v>283</v>
      </c>
    </row>
    <row r="180" spans="1:14" ht="60" customHeight="1">
      <c r="A180" s="16">
        <v>5907180858948</v>
      </c>
      <c r="B180" s="9" t="s">
        <v>161</v>
      </c>
      <c r="C180" s="8" t="s">
        <v>2</v>
      </c>
      <c r="D180" s="8" t="s">
        <v>307</v>
      </c>
      <c r="E180" s="26" t="s">
        <v>434</v>
      </c>
      <c r="F180" s="27" t="s">
        <v>507</v>
      </c>
      <c r="G180" s="7" t="s">
        <v>244</v>
      </c>
      <c r="H180" s="21">
        <v>87.4</v>
      </c>
      <c r="I180" s="30">
        <f t="shared" si="23"/>
        <v>87.4</v>
      </c>
      <c r="J180" s="36">
        <v>0</v>
      </c>
      <c r="K180" s="6">
        <f t="shared" si="24"/>
        <v>0</v>
      </c>
      <c r="L180" s="6">
        <f t="shared" si="25"/>
        <v>0</v>
      </c>
      <c r="M180" s="10"/>
      <c r="N180" s="41" t="s">
        <v>284</v>
      </c>
    </row>
    <row r="181" spans="1:14" ht="60" customHeight="1">
      <c r="A181" s="16">
        <v>5907180858955</v>
      </c>
      <c r="B181" s="9" t="s">
        <v>162</v>
      </c>
      <c r="C181" s="8" t="s">
        <v>2</v>
      </c>
      <c r="D181" s="8" t="s">
        <v>307</v>
      </c>
      <c r="E181" s="26" t="s">
        <v>435</v>
      </c>
      <c r="F181" s="27" t="s">
        <v>507</v>
      </c>
      <c r="G181" s="7" t="s">
        <v>244</v>
      </c>
      <c r="H181" s="21">
        <v>89.2</v>
      </c>
      <c r="I181" s="30">
        <f t="shared" si="23"/>
        <v>89.2</v>
      </c>
      <c r="J181" s="36">
        <v>0</v>
      </c>
      <c r="K181" s="6">
        <f t="shared" si="24"/>
        <v>0</v>
      </c>
      <c r="L181" s="6">
        <f t="shared" si="25"/>
        <v>0</v>
      </c>
      <c r="M181" s="10"/>
      <c r="N181" s="41" t="s">
        <v>284</v>
      </c>
    </row>
    <row r="182" spans="1:14" ht="60" customHeight="1">
      <c r="A182" s="16">
        <v>5907180858962</v>
      </c>
      <c r="B182" s="9" t="s">
        <v>163</v>
      </c>
      <c r="C182" s="8" t="s">
        <v>2</v>
      </c>
      <c r="D182" s="8" t="s">
        <v>307</v>
      </c>
      <c r="E182" s="26" t="s">
        <v>436</v>
      </c>
      <c r="F182" s="27" t="s">
        <v>507</v>
      </c>
      <c r="G182" s="7" t="s">
        <v>244</v>
      </c>
      <c r="H182" s="21">
        <v>89.2</v>
      </c>
      <c r="I182" s="30">
        <f t="shared" si="23"/>
        <v>89.2</v>
      </c>
      <c r="J182" s="36">
        <v>0</v>
      </c>
      <c r="K182" s="6">
        <f t="shared" si="24"/>
        <v>0</v>
      </c>
      <c r="L182" s="6">
        <f t="shared" si="25"/>
        <v>0</v>
      </c>
      <c r="M182" s="10"/>
      <c r="N182" s="41" t="s">
        <v>284</v>
      </c>
    </row>
    <row r="183" spans="1:14" ht="60" customHeight="1">
      <c r="A183" s="16">
        <v>5907180858979</v>
      </c>
      <c r="B183" s="9" t="s">
        <v>164</v>
      </c>
      <c r="C183" s="8" t="s">
        <v>2</v>
      </c>
      <c r="D183" s="8" t="s">
        <v>307</v>
      </c>
      <c r="E183" s="26" t="s">
        <v>437</v>
      </c>
      <c r="F183" s="27" t="s">
        <v>507</v>
      </c>
      <c r="G183" s="7" t="s">
        <v>244</v>
      </c>
      <c r="H183" s="21">
        <v>89.2</v>
      </c>
      <c r="I183" s="30">
        <f t="shared" si="23"/>
        <v>89.2</v>
      </c>
      <c r="J183" s="36">
        <v>0</v>
      </c>
      <c r="K183" s="6">
        <f t="shared" si="24"/>
        <v>0</v>
      </c>
      <c r="L183" s="6">
        <f t="shared" si="25"/>
        <v>0</v>
      </c>
      <c r="M183" s="10"/>
      <c r="N183" s="41" t="s">
        <v>284</v>
      </c>
    </row>
    <row r="184" spans="1:14" ht="60" customHeight="1">
      <c r="A184" s="16">
        <v>5907527914436</v>
      </c>
      <c r="B184" s="9" t="s">
        <v>165</v>
      </c>
      <c r="C184" s="8" t="s">
        <v>2</v>
      </c>
      <c r="D184" s="8" t="s">
        <v>307</v>
      </c>
      <c r="E184" s="26" t="s">
        <v>438</v>
      </c>
      <c r="F184" s="27" t="s">
        <v>507</v>
      </c>
      <c r="G184" s="7" t="s">
        <v>244</v>
      </c>
      <c r="H184" s="21">
        <v>129.30000000000001</v>
      </c>
      <c r="I184" s="30">
        <f t="shared" si="23"/>
        <v>129.30000000000001</v>
      </c>
      <c r="J184" s="36">
        <v>0</v>
      </c>
      <c r="K184" s="6">
        <f t="shared" si="24"/>
        <v>0</v>
      </c>
      <c r="L184" s="6">
        <f t="shared" si="25"/>
        <v>0</v>
      </c>
      <c r="M184" s="10"/>
      <c r="N184" s="41" t="s">
        <v>278</v>
      </c>
    </row>
    <row r="185" spans="1:14" ht="60" customHeight="1">
      <c r="A185" s="16">
        <v>5907527914443</v>
      </c>
      <c r="B185" s="9" t="s">
        <v>166</v>
      </c>
      <c r="C185" s="8" t="s">
        <v>2</v>
      </c>
      <c r="D185" s="8" t="s">
        <v>307</v>
      </c>
      <c r="E185" s="26" t="s">
        <v>439</v>
      </c>
      <c r="F185" s="27" t="s">
        <v>507</v>
      </c>
      <c r="G185" s="7" t="s">
        <v>244</v>
      </c>
      <c r="H185" s="21">
        <v>128.9</v>
      </c>
      <c r="I185" s="30">
        <f t="shared" si="23"/>
        <v>128.9</v>
      </c>
      <c r="J185" s="36">
        <v>0</v>
      </c>
      <c r="K185" s="6">
        <f t="shared" si="24"/>
        <v>0</v>
      </c>
      <c r="L185" s="6">
        <f t="shared" si="25"/>
        <v>0</v>
      </c>
      <c r="M185" s="10"/>
      <c r="N185" s="41" t="s">
        <v>278</v>
      </c>
    </row>
    <row r="186" spans="1:14" ht="60" customHeight="1">
      <c r="A186" s="16">
        <v>5907527914450</v>
      </c>
      <c r="B186" s="9" t="s">
        <v>167</v>
      </c>
      <c r="C186" s="8" t="s">
        <v>2</v>
      </c>
      <c r="D186" s="8" t="s">
        <v>307</v>
      </c>
      <c r="E186" s="26" t="s">
        <v>440</v>
      </c>
      <c r="F186" s="27" t="s">
        <v>507</v>
      </c>
      <c r="G186" s="7" t="s">
        <v>244</v>
      </c>
      <c r="H186" s="21">
        <v>128.9</v>
      </c>
      <c r="I186" s="30">
        <f t="shared" si="23"/>
        <v>128.9</v>
      </c>
      <c r="J186" s="36">
        <v>0</v>
      </c>
      <c r="K186" s="6">
        <f t="shared" si="24"/>
        <v>0</v>
      </c>
      <c r="L186" s="6">
        <f t="shared" si="25"/>
        <v>0</v>
      </c>
      <c r="M186" s="10"/>
      <c r="N186" s="41" t="s">
        <v>278</v>
      </c>
    </row>
    <row r="187" spans="1:14" ht="60" customHeight="1">
      <c r="A187" s="16">
        <v>5907527914467</v>
      </c>
      <c r="B187" s="9" t="s">
        <v>168</v>
      </c>
      <c r="C187" s="8" t="s">
        <v>2</v>
      </c>
      <c r="D187" s="8" t="s">
        <v>307</v>
      </c>
      <c r="E187" s="26" t="s">
        <v>441</v>
      </c>
      <c r="F187" s="27" t="s">
        <v>507</v>
      </c>
      <c r="G187" s="7" t="s">
        <v>244</v>
      </c>
      <c r="H187" s="21">
        <v>128.9</v>
      </c>
      <c r="I187" s="30">
        <f t="shared" si="23"/>
        <v>128.9</v>
      </c>
      <c r="J187" s="36">
        <v>0</v>
      </c>
      <c r="K187" s="6">
        <f t="shared" si="24"/>
        <v>0</v>
      </c>
      <c r="L187" s="6">
        <f t="shared" si="25"/>
        <v>0</v>
      </c>
      <c r="M187" s="10"/>
      <c r="N187" s="41" t="s">
        <v>278</v>
      </c>
    </row>
    <row r="188" spans="1:14" ht="60" customHeight="1">
      <c r="A188" s="16">
        <v>5907527915822</v>
      </c>
      <c r="B188" s="9" t="s">
        <v>169</v>
      </c>
      <c r="C188" s="8" t="s">
        <v>2</v>
      </c>
      <c r="D188" s="8" t="s">
        <v>307</v>
      </c>
      <c r="E188" s="26" t="s">
        <v>438</v>
      </c>
      <c r="F188" s="27" t="s">
        <v>507</v>
      </c>
      <c r="G188" s="7" t="s">
        <v>244</v>
      </c>
      <c r="H188" s="21">
        <v>143.80000000000001</v>
      </c>
      <c r="I188" s="30">
        <f t="shared" si="23"/>
        <v>143.80000000000001</v>
      </c>
      <c r="J188" s="36">
        <v>0</v>
      </c>
      <c r="K188" s="6">
        <f t="shared" si="24"/>
        <v>0</v>
      </c>
      <c r="L188" s="6">
        <f t="shared" si="25"/>
        <v>0</v>
      </c>
      <c r="M188" s="10"/>
      <c r="N188" s="41" t="s">
        <v>285</v>
      </c>
    </row>
    <row r="189" spans="1:14" ht="60" customHeight="1">
      <c r="A189" s="16">
        <v>5901466174593</v>
      </c>
      <c r="B189" s="9" t="s">
        <v>224</v>
      </c>
      <c r="C189" s="8" t="s">
        <v>2</v>
      </c>
      <c r="D189" s="8" t="s">
        <v>307</v>
      </c>
      <c r="E189" s="26" t="s">
        <v>475</v>
      </c>
      <c r="F189" s="27" t="s">
        <v>856</v>
      </c>
      <c r="G189" s="7" t="s">
        <v>244</v>
      </c>
      <c r="H189" s="21">
        <v>152.80000000000001</v>
      </c>
      <c r="I189" s="30">
        <f>H189*((1-$I$3)/1)</f>
        <v>152.80000000000001</v>
      </c>
      <c r="J189" s="36">
        <v>0</v>
      </c>
      <c r="K189" s="6">
        <f>J189*H189</f>
        <v>0</v>
      </c>
      <c r="L189" s="6">
        <f>(J189*H189)*((1-$I$2/1))</f>
        <v>0</v>
      </c>
      <c r="M189" s="10"/>
      <c r="N189" s="41" t="s">
        <v>285</v>
      </c>
    </row>
    <row r="190" spans="1:14" ht="60" customHeight="1">
      <c r="A190" s="16">
        <v>5907527915839</v>
      </c>
      <c r="B190" s="9" t="s">
        <v>170</v>
      </c>
      <c r="C190" s="8" t="s">
        <v>2</v>
      </c>
      <c r="D190" s="8" t="s">
        <v>307</v>
      </c>
      <c r="E190" s="26" t="s">
        <v>439</v>
      </c>
      <c r="F190" s="27" t="s">
        <v>507</v>
      </c>
      <c r="G190" s="7" t="s">
        <v>244</v>
      </c>
      <c r="H190" s="21">
        <v>152.69999999999999</v>
      </c>
      <c r="I190" s="30">
        <f t="shared" si="23"/>
        <v>152.69999999999999</v>
      </c>
      <c r="J190" s="36">
        <v>0</v>
      </c>
      <c r="K190" s="6">
        <f t="shared" si="24"/>
        <v>0</v>
      </c>
      <c r="L190" s="6">
        <f t="shared" si="25"/>
        <v>0</v>
      </c>
      <c r="M190" s="10"/>
      <c r="N190" s="41" t="s">
        <v>285</v>
      </c>
    </row>
    <row r="191" spans="1:14" ht="60" customHeight="1">
      <c r="A191" s="16">
        <v>5907527915846</v>
      </c>
      <c r="B191" s="9" t="s">
        <v>171</v>
      </c>
      <c r="C191" s="8" t="s">
        <v>2</v>
      </c>
      <c r="D191" s="8" t="s">
        <v>307</v>
      </c>
      <c r="E191" s="26" t="s">
        <v>440</v>
      </c>
      <c r="F191" s="27" t="s">
        <v>507</v>
      </c>
      <c r="G191" s="7" t="s">
        <v>244</v>
      </c>
      <c r="H191" s="21">
        <v>152.69999999999999</v>
      </c>
      <c r="I191" s="30">
        <f t="shared" si="23"/>
        <v>152.69999999999999</v>
      </c>
      <c r="J191" s="36">
        <v>0</v>
      </c>
      <c r="K191" s="6">
        <f t="shared" si="24"/>
        <v>0</v>
      </c>
      <c r="L191" s="6">
        <f t="shared" si="25"/>
        <v>0</v>
      </c>
      <c r="M191" s="10"/>
      <c r="N191" s="41" t="s">
        <v>285</v>
      </c>
    </row>
    <row r="192" spans="1:14" ht="60" customHeight="1">
      <c r="A192" s="16">
        <v>5907527915853</v>
      </c>
      <c r="B192" s="9" t="s">
        <v>172</v>
      </c>
      <c r="C192" s="8" t="s">
        <v>2</v>
      </c>
      <c r="D192" s="8" t="s">
        <v>307</v>
      </c>
      <c r="E192" s="26" t="s">
        <v>441</v>
      </c>
      <c r="F192" s="27" t="s">
        <v>507</v>
      </c>
      <c r="G192" s="7" t="s">
        <v>244</v>
      </c>
      <c r="H192" s="21">
        <v>152.69999999999999</v>
      </c>
      <c r="I192" s="30">
        <f t="shared" si="23"/>
        <v>152.69999999999999</v>
      </c>
      <c r="J192" s="36">
        <v>0</v>
      </c>
      <c r="K192" s="6">
        <f t="shared" si="24"/>
        <v>0</v>
      </c>
      <c r="L192" s="6">
        <f t="shared" si="25"/>
        <v>0</v>
      </c>
      <c r="M192" s="10"/>
      <c r="N192" s="41" t="s">
        <v>285</v>
      </c>
    </row>
    <row r="193" spans="1:14" ht="60" customHeight="1">
      <c r="A193" s="48">
        <v>5901466176504</v>
      </c>
      <c r="B193" s="12" t="s">
        <v>225</v>
      </c>
      <c r="C193" s="11" t="s">
        <v>2</v>
      </c>
      <c r="D193" s="11" t="s">
        <v>307</v>
      </c>
      <c r="E193" s="26" t="s">
        <v>476</v>
      </c>
      <c r="F193" s="27" t="s">
        <v>857</v>
      </c>
      <c r="G193" s="13" t="s">
        <v>244</v>
      </c>
      <c r="H193" s="22">
        <v>158.9</v>
      </c>
      <c r="I193" s="30">
        <f>H193*((1-$I$3)/1)</f>
        <v>158.9</v>
      </c>
      <c r="J193" s="36">
        <v>0</v>
      </c>
      <c r="K193" s="14">
        <f>J193*H193</f>
        <v>0</v>
      </c>
      <c r="L193" s="14">
        <f>(J193*H193)*((1-$I$2/1))</f>
        <v>0</v>
      </c>
      <c r="M193" s="15"/>
      <c r="N193" s="43" t="s">
        <v>285</v>
      </c>
    </row>
    <row r="194" spans="1:14" ht="60" customHeight="1">
      <c r="A194" s="16">
        <v>5907180858986</v>
      </c>
      <c r="B194" s="9" t="s">
        <v>173</v>
      </c>
      <c r="C194" s="8" t="s">
        <v>2</v>
      </c>
      <c r="D194" s="8" t="s">
        <v>307</v>
      </c>
      <c r="E194" s="26" t="s">
        <v>442</v>
      </c>
      <c r="F194" s="27" t="s">
        <v>507</v>
      </c>
      <c r="G194" s="7" t="s">
        <v>244</v>
      </c>
      <c r="H194" s="21">
        <v>169.2</v>
      </c>
      <c r="I194" s="30">
        <f t="shared" si="23"/>
        <v>169.2</v>
      </c>
      <c r="J194" s="36">
        <v>0</v>
      </c>
      <c r="K194" s="6">
        <f t="shared" si="24"/>
        <v>0</v>
      </c>
      <c r="L194" s="6">
        <f t="shared" si="25"/>
        <v>0</v>
      </c>
      <c r="M194" s="10"/>
      <c r="N194" s="41" t="s">
        <v>278</v>
      </c>
    </row>
    <row r="195" spans="1:14" ht="60" customHeight="1">
      <c r="A195" s="16">
        <v>5907180858993</v>
      </c>
      <c r="B195" s="9" t="s">
        <v>174</v>
      </c>
      <c r="C195" s="8" t="s">
        <v>2</v>
      </c>
      <c r="D195" s="8" t="s">
        <v>307</v>
      </c>
      <c r="E195" s="26" t="s">
        <v>443</v>
      </c>
      <c r="F195" s="27" t="s">
        <v>507</v>
      </c>
      <c r="G195" s="7" t="s">
        <v>244</v>
      </c>
      <c r="H195" s="21">
        <v>170.7</v>
      </c>
      <c r="I195" s="30">
        <f t="shared" si="23"/>
        <v>170.7</v>
      </c>
      <c r="J195" s="36">
        <v>0</v>
      </c>
      <c r="K195" s="6">
        <f t="shared" si="24"/>
        <v>0</v>
      </c>
      <c r="L195" s="6">
        <f t="shared" si="25"/>
        <v>0</v>
      </c>
      <c r="M195" s="10"/>
      <c r="N195" s="41" t="s">
        <v>278</v>
      </c>
    </row>
    <row r="196" spans="1:14" ht="60" customHeight="1">
      <c r="A196" s="16">
        <v>5907180859006</v>
      </c>
      <c r="B196" s="9" t="s">
        <v>175</v>
      </c>
      <c r="C196" s="8" t="s">
        <v>2</v>
      </c>
      <c r="D196" s="8" t="s">
        <v>307</v>
      </c>
      <c r="E196" s="26" t="s">
        <v>444</v>
      </c>
      <c r="F196" s="27" t="s">
        <v>507</v>
      </c>
      <c r="G196" s="7" t="s">
        <v>244</v>
      </c>
      <c r="H196" s="21">
        <v>170.7</v>
      </c>
      <c r="I196" s="30">
        <f t="shared" si="23"/>
        <v>170.7</v>
      </c>
      <c r="J196" s="36">
        <v>0</v>
      </c>
      <c r="K196" s="6">
        <f t="shared" si="24"/>
        <v>0</v>
      </c>
      <c r="L196" s="6">
        <f t="shared" si="25"/>
        <v>0</v>
      </c>
      <c r="M196" s="10"/>
      <c r="N196" s="41" t="s">
        <v>278</v>
      </c>
    </row>
    <row r="197" spans="1:14" ht="60" customHeight="1">
      <c r="A197" s="16">
        <v>5907180859013</v>
      </c>
      <c r="B197" s="9" t="s">
        <v>176</v>
      </c>
      <c r="C197" s="8" t="s">
        <v>2</v>
      </c>
      <c r="D197" s="8" t="s">
        <v>307</v>
      </c>
      <c r="E197" s="26" t="s">
        <v>445</v>
      </c>
      <c r="F197" s="27" t="s">
        <v>507</v>
      </c>
      <c r="G197" s="7" t="s">
        <v>244</v>
      </c>
      <c r="H197" s="21">
        <v>170.7</v>
      </c>
      <c r="I197" s="30">
        <f t="shared" si="23"/>
        <v>170.7</v>
      </c>
      <c r="J197" s="36">
        <v>0</v>
      </c>
      <c r="K197" s="6">
        <f t="shared" si="24"/>
        <v>0</v>
      </c>
      <c r="L197" s="6">
        <f t="shared" si="25"/>
        <v>0</v>
      </c>
      <c r="M197" s="10"/>
      <c r="N197" s="41" t="s">
        <v>278</v>
      </c>
    </row>
    <row r="198" spans="1:14" ht="60" customHeight="1">
      <c r="A198" s="16">
        <v>5907180859020</v>
      </c>
      <c r="B198" s="9" t="s">
        <v>177</v>
      </c>
      <c r="C198" s="8" t="s">
        <v>2</v>
      </c>
      <c r="D198" s="8" t="s">
        <v>307</v>
      </c>
      <c r="E198" s="26" t="s">
        <v>446</v>
      </c>
      <c r="F198" s="27" t="s">
        <v>507</v>
      </c>
      <c r="G198" s="7" t="s">
        <v>244</v>
      </c>
      <c r="H198" s="21">
        <v>205.3</v>
      </c>
      <c r="I198" s="30">
        <f t="shared" si="23"/>
        <v>205.3</v>
      </c>
      <c r="J198" s="36">
        <v>0</v>
      </c>
      <c r="K198" s="6">
        <f t="shared" si="24"/>
        <v>0</v>
      </c>
      <c r="L198" s="6">
        <f t="shared" si="25"/>
        <v>0</v>
      </c>
      <c r="M198" s="10"/>
      <c r="N198" s="41" t="s">
        <v>278</v>
      </c>
    </row>
    <row r="199" spans="1:14" ht="60" customHeight="1">
      <c r="A199" s="16">
        <v>5907180859037</v>
      </c>
      <c r="B199" s="9" t="s">
        <v>178</v>
      </c>
      <c r="C199" s="8" t="s">
        <v>2</v>
      </c>
      <c r="D199" s="8" t="s">
        <v>307</v>
      </c>
      <c r="E199" s="26" t="s">
        <v>447</v>
      </c>
      <c r="F199" s="27" t="s">
        <v>507</v>
      </c>
      <c r="G199" s="7" t="s">
        <v>244</v>
      </c>
      <c r="H199" s="21">
        <v>205.8</v>
      </c>
      <c r="I199" s="30">
        <f t="shared" si="23"/>
        <v>205.8</v>
      </c>
      <c r="J199" s="36">
        <v>0</v>
      </c>
      <c r="K199" s="6">
        <f t="shared" si="24"/>
        <v>0</v>
      </c>
      <c r="L199" s="6">
        <f t="shared" si="25"/>
        <v>0</v>
      </c>
      <c r="M199" s="10"/>
      <c r="N199" s="41" t="s">
        <v>278</v>
      </c>
    </row>
    <row r="200" spans="1:14" ht="60" customHeight="1">
      <c r="A200" s="16">
        <v>5907180859044</v>
      </c>
      <c r="B200" s="9" t="s">
        <v>179</v>
      </c>
      <c r="C200" s="8" t="s">
        <v>2</v>
      </c>
      <c r="D200" s="8" t="s">
        <v>307</v>
      </c>
      <c r="E200" s="26" t="s">
        <v>448</v>
      </c>
      <c r="F200" s="27" t="s">
        <v>507</v>
      </c>
      <c r="G200" s="7" t="s">
        <v>244</v>
      </c>
      <c r="H200" s="21">
        <v>205.8</v>
      </c>
      <c r="I200" s="30">
        <f t="shared" si="23"/>
        <v>205.8</v>
      </c>
      <c r="J200" s="36">
        <v>0</v>
      </c>
      <c r="K200" s="6">
        <f t="shared" si="24"/>
        <v>0</v>
      </c>
      <c r="L200" s="6">
        <f t="shared" si="25"/>
        <v>0</v>
      </c>
      <c r="M200" s="10"/>
      <c r="N200" s="41" t="s">
        <v>278</v>
      </c>
    </row>
    <row r="201" spans="1:14" ht="60" customHeight="1">
      <c r="A201" s="16">
        <v>5907180859051</v>
      </c>
      <c r="B201" s="9" t="s">
        <v>180</v>
      </c>
      <c r="C201" s="8" t="s">
        <v>2</v>
      </c>
      <c r="D201" s="8" t="s">
        <v>307</v>
      </c>
      <c r="E201" s="26" t="s">
        <v>449</v>
      </c>
      <c r="F201" s="27" t="s">
        <v>507</v>
      </c>
      <c r="G201" s="7" t="s">
        <v>244</v>
      </c>
      <c r="H201" s="21">
        <v>249.1</v>
      </c>
      <c r="I201" s="30">
        <f t="shared" si="23"/>
        <v>249.1</v>
      </c>
      <c r="J201" s="36">
        <v>0</v>
      </c>
      <c r="K201" s="6">
        <f t="shared" si="24"/>
        <v>0</v>
      </c>
      <c r="L201" s="6">
        <f t="shared" si="25"/>
        <v>0</v>
      </c>
      <c r="M201" s="10"/>
      <c r="N201" s="41" t="s">
        <v>278</v>
      </c>
    </row>
    <row r="202" spans="1:14" ht="60" customHeight="1">
      <c r="A202" s="16">
        <v>5907180859716</v>
      </c>
      <c r="B202" s="9" t="s">
        <v>181</v>
      </c>
      <c r="C202" s="8" t="s">
        <v>2</v>
      </c>
      <c r="D202" s="8" t="s">
        <v>312</v>
      </c>
      <c r="E202" s="26" t="s">
        <v>450</v>
      </c>
      <c r="F202" s="27" t="s">
        <v>508</v>
      </c>
      <c r="G202" s="7" t="s">
        <v>244</v>
      </c>
      <c r="H202" s="21">
        <v>94.2</v>
      </c>
      <c r="I202" s="30">
        <f t="shared" si="23"/>
        <v>94.2</v>
      </c>
      <c r="J202" s="36">
        <v>0</v>
      </c>
      <c r="K202" s="6">
        <f t="shared" si="24"/>
        <v>0</v>
      </c>
      <c r="L202" s="6">
        <f t="shared" si="25"/>
        <v>0</v>
      </c>
      <c r="M202" s="10"/>
      <c r="N202" s="41" t="s">
        <v>286</v>
      </c>
    </row>
    <row r="203" spans="1:14" ht="60" customHeight="1">
      <c r="A203" s="16">
        <v>5907180859723</v>
      </c>
      <c r="B203" s="9" t="s">
        <v>182</v>
      </c>
      <c r="C203" s="8" t="s">
        <v>2</v>
      </c>
      <c r="D203" s="8" t="s">
        <v>312</v>
      </c>
      <c r="E203" s="26" t="s">
        <v>451</v>
      </c>
      <c r="F203" s="27" t="s">
        <v>508</v>
      </c>
      <c r="G203" s="7" t="s">
        <v>244</v>
      </c>
      <c r="H203" s="21">
        <v>70.3</v>
      </c>
      <c r="I203" s="30">
        <f t="shared" si="23"/>
        <v>70.3</v>
      </c>
      <c r="J203" s="36">
        <v>0</v>
      </c>
      <c r="K203" s="6">
        <f t="shared" si="24"/>
        <v>0</v>
      </c>
      <c r="L203" s="6">
        <f t="shared" si="25"/>
        <v>0</v>
      </c>
      <c r="M203" s="10"/>
      <c r="N203" s="41" t="s">
        <v>286</v>
      </c>
    </row>
    <row r="204" spans="1:14" ht="60" customHeight="1">
      <c r="A204" s="16">
        <v>5907180859730</v>
      </c>
      <c r="B204" s="9" t="s">
        <v>183</v>
      </c>
      <c r="C204" s="8" t="s">
        <v>2</v>
      </c>
      <c r="D204" s="8" t="s">
        <v>312</v>
      </c>
      <c r="E204" s="26" t="s">
        <v>452</v>
      </c>
      <c r="F204" s="27" t="s">
        <v>509</v>
      </c>
      <c r="G204" s="7" t="s">
        <v>244</v>
      </c>
      <c r="H204" s="21">
        <v>69.7</v>
      </c>
      <c r="I204" s="30">
        <f t="shared" si="23"/>
        <v>69.7</v>
      </c>
      <c r="J204" s="36">
        <v>0</v>
      </c>
      <c r="K204" s="6">
        <f t="shared" si="24"/>
        <v>0</v>
      </c>
      <c r="L204" s="6">
        <f t="shared" si="25"/>
        <v>0</v>
      </c>
      <c r="M204" s="10"/>
      <c r="N204" s="41" t="s">
        <v>287</v>
      </c>
    </row>
    <row r="205" spans="1:14" ht="60" customHeight="1">
      <c r="A205" s="16">
        <v>5907180859747</v>
      </c>
      <c r="B205" s="9" t="s">
        <v>184</v>
      </c>
      <c r="C205" s="8" t="s">
        <v>2</v>
      </c>
      <c r="D205" s="8" t="s">
        <v>312</v>
      </c>
      <c r="E205" s="26" t="s">
        <v>453</v>
      </c>
      <c r="F205" s="27" t="s">
        <v>509</v>
      </c>
      <c r="G205" s="7" t="s">
        <v>244</v>
      </c>
      <c r="H205" s="21">
        <v>73</v>
      </c>
      <c r="I205" s="30">
        <f t="shared" si="23"/>
        <v>73</v>
      </c>
      <c r="J205" s="36">
        <v>0</v>
      </c>
      <c r="K205" s="6">
        <f t="shared" si="24"/>
        <v>0</v>
      </c>
      <c r="L205" s="6">
        <f t="shared" si="25"/>
        <v>0</v>
      </c>
      <c r="M205" s="10"/>
      <c r="N205" s="41" t="s">
        <v>287</v>
      </c>
    </row>
    <row r="206" spans="1:14" ht="60" customHeight="1">
      <c r="A206" s="16">
        <v>5907180859761</v>
      </c>
      <c r="B206" s="9" t="s">
        <v>185</v>
      </c>
      <c r="C206" s="8" t="s">
        <v>2</v>
      </c>
      <c r="D206" s="8" t="s">
        <v>312</v>
      </c>
      <c r="E206" s="26" t="s">
        <v>454</v>
      </c>
      <c r="F206" s="27" t="s">
        <v>510</v>
      </c>
      <c r="G206" s="7" t="s">
        <v>244</v>
      </c>
      <c r="H206" s="21">
        <v>55.4</v>
      </c>
      <c r="I206" s="30">
        <f t="shared" si="23"/>
        <v>55.4</v>
      </c>
      <c r="J206" s="36">
        <v>0</v>
      </c>
      <c r="K206" s="6">
        <f t="shared" si="24"/>
        <v>0</v>
      </c>
      <c r="L206" s="6">
        <f t="shared" si="25"/>
        <v>0</v>
      </c>
      <c r="M206" s="10"/>
      <c r="N206" s="41" t="s">
        <v>537</v>
      </c>
    </row>
    <row r="207" spans="1:14" ht="60" customHeight="1">
      <c r="A207" s="16">
        <v>5907180859778</v>
      </c>
      <c r="B207" s="9" t="s">
        <v>186</v>
      </c>
      <c r="C207" s="8" t="s">
        <v>2</v>
      </c>
      <c r="D207" s="8" t="s">
        <v>312</v>
      </c>
      <c r="E207" s="26" t="s">
        <v>455</v>
      </c>
      <c r="F207" s="27" t="s">
        <v>510</v>
      </c>
      <c r="G207" s="7" t="s">
        <v>244</v>
      </c>
      <c r="H207" s="21">
        <v>55.7</v>
      </c>
      <c r="I207" s="30">
        <f t="shared" si="23"/>
        <v>55.7</v>
      </c>
      <c r="J207" s="36">
        <v>0</v>
      </c>
      <c r="K207" s="6">
        <f t="shared" si="24"/>
        <v>0</v>
      </c>
      <c r="L207" s="6">
        <f t="shared" si="25"/>
        <v>0</v>
      </c>
      <c r="M207" s="10"/>
      <c r="N207" s="41" t="s">
        <v>537</v>
      </c>
    </row>
    <row r="208" spans="1:14" ht="60" customHeight="1">
      <c r="A208" s="16">
        <v>5907180859235</v>
      </c>
      <c r="B208" s="9" t="s">
        <v>187</v>
      </c>
      <c r="C208" s="8" t="s">
        <v>2</v>
      </c>
      <c r="D208" s="8" t="s">
        <v>307</v>
      </c>
      <c r="E208" s="26" t="s">
        <v>456</v>
      </c>
      <c r="F208" s="38" t="s">
        <v>511</v>
      </c>
      <c r="G208" s="7" t="s">
        <v>244</v>
      </c>
      <c r="H208" s="21">
        <v>135.4</v>
      </c>
      <c r="I208" s="30">
        <f t="shared" si="23"/>
        <v>135.4</v>
      </c>
      <c r="J208" s="36">
        <v>0</v>
      </c>
      <c r="K208" s="6">
        <f t="shared" si="24"/>
        <v>0</v>
      </c>
      <c r="L208" s="6">
        <f t="shared" si="25"/>
        <v>0</v>
      </c>
      <c r="M208" s="10"/>
      <c r="N208" s="41" t="s">
        <v>538</v>
      </c>
    </row>
    <row r="209" spans="1:14" ht="60" customHeight="1">
      <c r="A209" s="16">
        <v>5907180859242</v>
      </c>
      <c r="B209" s="9" t="s">
        <v>188</v>
      </c>
      <c r="C209" s="8" t="s">
        <v>2</v>
      </c>
      <c r="D209" s="8" t="s">
        <v>307</v>
      </c>
      <c r="E209" s="26" t="s">
        <v>457</v>
      </c>
      <c r="F209" s="38" t="s">
        <v>511</v>
      </c>
      <c r="G209" s="7" t="s">
        <v>244</v>
      </c>
      <c r="H209" s="21">
        <v>217.1</v>
      </c>
      <c r="I209" s="30">
        <f t="shared" si="23"/>
        <v>217.1</v>
      </c>
      <c r="J209" s="36">
        <v>0</v>
      </c>
      <c r="K209" s="6">
        <f t="shared" si="24"/>
        <v>0</v>
      </c>
      <c r="L209" s="6">
        <f t="shared" si="25"/>
        <v>0</v>
      </c>
      <c r="M209" s="10"/>
      <c r="N209" s="41" t="s">
        <v>538</v>
      </c>
    </row>
    <row r="210" spans="1:14" ht="60" customHeight="1">
      <c r="A210" s="16">
        <v>5906197210015</v>
      </c>
      <c r="B210" s="9" t="s">
        <v>189</v>
      </c>
      <c r="C210" s="8" t="s">
        <v>2</v>
      </c>
      <c r="D210" s="8" t="s">
        <v>312</v>
      </c>
      <c r="E210" s="26" t="s">
        <v>512</v>
      </c>
      <c r="F210" s="27" t="s">
        <v>518</v>
      </c>
      <c r="G210" s="7" t="s">
        <v>244</v>
      </c>
      <c r="H210" s="21">
        <v>35.9</v>
      </c>
      <c r="I210" s="30">
        <f t="shared" si="23"/>
        <v>35.9</v>
      </c>
      <c r="J210" s="36">
        <v>0</v>
      </c>
      <c r="K210" s="6">
        <f t="shared" si="24"/>
        <v>0</v>
      </c>
      <c r="L210" s="6">
        <f t="shared" si="25"/>
        <v>0</v>
      </c>
      <c r="M210" s="10"/>
      <c r="N210" s="41" t="s">
        <v>540</v>
      </c>
    </row>
    <row r="211" spans="1:14" ht="60" customHeight="1">
      <c r="A211" s="16">
        <v>5906197210022</v>
      </c>
      <c r="B211" s="9" t="s">
        <v>190</v>
      </c>
      <c r="C211" s="8" t="s">
        <v>2</v>
      </c>
      <c r="D211" s="8" t="s">
        <v>312</v>
      </c>
      <c r="E211" s="26" t="s">
        <v>513</v>
      </c>
      <c r="F211" s="27" t="s">
        <v>518</v>
      </c>
      <c r="G211" s="7" t="s">
        <v>244</v>
      </c>
      <c r="H211" s="21">
        <v>55.1</v>
      </c>
      <c r="I211" s="30">
        <f t="shared" si="23"/>
        <v>55.1</v>
      </c>
      <c r="J211" s="36">
        <v>0</v>
      </c>
      <c r="K211" s="6">
        <f t="shared" si="24"/>
        <v>0</v>
      </c>
      <c r="L211" s="6">
        <f t="shared" si="25"/>
        <v>0</v>
      </c>
      <c r="M211" s="10"/>
      <c r="N211" s="41" t="s">
        <v>540</v>
      </c>
    </row>
    <row r="212" spans="1:14" ht="60" customHeight="1">
      <c r="A212" s="16">
        <v>2010000026694</v>
      </c>
      <c r="B212" s="9" t="s">
        <v>191</v>
      </c>
      <c r="C212" s="8" t="s">
        <v>2</v>
      </c>
      <c r="D212" s="8" t="s">
        <v>312</v>
      </c>
      <c r="E212" s="26" t="s">
        <v>514</v>
      </c>
      <c r="F212" s="27" t="s">
        <v>518</v>
      </c>
      <c r="G212" s="7" t="s">
        <v>244</v>
      </c>
      <c r="H212" s="21">
        <v>73.400000000000006</v>
      </c>
      <c r="I212" s="30">
        <f t="shared" si="23"/>
        <v>73.400000000000006</v>
      </c>
      <c r="J212" s="36">
        <v>0</v>
      </c>
      <c r="K212" s="6">
        <f t="shared" si="24"/>
        <v>0</v>
      </c>
      <c r="L212" s="6">
        <f t="shared" si="25"/>
        <v>0</v>
      </c>
      <c r="M212" s="10"/>
      <c r="N212" s="41" t="s">
        <v>540</v>
      </c>
    </row>
    <row r="213" spans="1:14" ht="60" customHeight="1">
      <c r="A213" s="16">
        <v>5906197210046</v>
      </c>
      <c r="B213" s="9" t="s">
        <v>192</v>
      </c>
      <c r="C213" s="8" t="s">
        <v>2</v>
      </c>
      <c r="D213" s="8" t="s">
        <v>312</v>
      </c>
      <c r="E213" s="26" t="s">
        <v>515</v>
      </c>
      <c r="F213" s="27" t="s">
        <v>518</v>
      </c>
      <c r="G213" s="7" t="s">
        <v>244</v>
      </c>
      <c r="H213" s="21">
        <v>83.4</v>
      </c>
      <c r="I213" s="30">
        <f t="shared" si="23"/>
        <v>83.4</v>
      </c>
      <c r="J213" s="36">
        <v>0</v>
      </c>
      <c r="K213" s="6">
        <f t="shared" si="24"/>
        <v>0</v>
      </c>
      <c r="L213" s="6">
        <f t="shared" si="25"/>
        <v>0</v>
      </c>
      <c r="M213" s="10"/>
      <c r="N213" s="41" t="s">
        <v>540</v>
      </c>
    </row>
    <row r="214" spans="1:14" ht="60" customHeight="1">
      <c r="A214" s="16">
        <v>5906197210053</v>
      </c>
      <c r="B214" s="9" t="s">
        <v>193</v>
      </c>
      <c r="C214" s="8" t="s">
        <v>2</v>
      </c>
      <c r="D214" s="8" t="s">
        <v>312</v>
      </c>
      <c r="E214" s="26" t="s">
        <v>516</v>
      </c>
      <c r="F214" s="27" t="s">
        <v>518</v>
      </c>
      <c r="G214" s="7" t="s">
        <v>244</v>
      </c>
      <c r="H214" s="21">
        <v>106.8</v>
      </c>
      <c r="I214" s="30">
        <f t="shared" si="23"/>
        <v>106.8</v>
      </c>
      <c r="J214" s="36">
        <v>0</v>
      </c>
      <c r="K214" s="6">
        <f t="shared" si="24"/>
        <v>0</v>
      </c>
      <c r="L214" s="6">
        <f t="shared" si="25"/>
        <v>0</v>
      </c>
      <c r="M214" s="10"/>
      <c r="N214" s="41" t="s">
        <v>540</v>
      </c>
    </row>
    <row r="215" spans="1:14" ht="60" customHeight="1">
      <c r="A215" s="16">
        <v>5906197210060</v>
      </c>
      <c r="B215" s="9" t="s">
        <v>194</v>
      </c>
      <c r="C215" s="8" t="s">
        <v>2</v>
      </c>
      <c r="D215" s="8" t="s">
        <v>312</v>
      </c>
      <c r="E215" s="26" t="s">
        <v>517</v>
      </c>
      <c r="F215" s="27" t="s">
        <v>518</v>
      </c>
      <c r="G215" s="7" t="s">
        <v>244</v>
      </c>
      <c r="H215" s="21">
        <v>141.80000000000001</v>
      </c>
      <c r="I215" s="30">
        <f t="shared" si="23"/>
        <v>141.80000000000001</v>
      </c>
      <c r="J215" s="36">
        <v>0</v>
      </c>
      <c r="K215" s="6">
        <f t="shared" si="24"/>
        <v>0</v>
      </c>
      <c r="L215" s="6">
        <f t="shared" si="25"/>
        <v>0</v>
      </c>
      <c r="M215" s="10"/>
      <c r="N215" s="41" t="s">
        <v>540</v>
      </c>
    </row>
    <row r="216" spans="1:14" ht="60" customHeight="1">
      <c r="A216" s="16">
        <v>5901466143223</v>
      </c>
      <c r="B216" s="9" t="s">
        <v>195</v>
      </c>
      <c r="C216" s="8" t="s">
        <v>1</v>
      </c>
      <c r="D216" s="8" t="s">
        <v>307</v>
      </c>
      <c r="E216" s="26" t="s">
        <v>458</v>
      </c>
      <c r="F216" s="38" t="s">
        <v>519</v>
      </c>
      <c r="G216" s="7" t="s">
        <v>244</v>
      </c>
      <c r="H216" s="21">
        <v>50.2</v>
      </c>
      <c r="I216" s="30">
        <f t="shared" si="23"/>
        <v>50.2</v>
      </c>
      <c r="J216" s="36">
        <v>0</v>
      </c>
      <c r="K216" s="6">
        <f t="shared" si="24"/>
        <v>0</v>
      </c>
      <c r="L216" s="6">
        <f t="shared" si="25"/>
        <v>0</v>
      </c>
      <c r="M216" s="10"/>
      <c r="N216" s="41" t="s">
        <v>288</v>
      </c>
    </row>
    <row r="217" spans="1:14" ht="60" customHeight="1">
      <c r="A217" s="16">
        <v>5901466143230</v>
      </c>
      <c r="B217" s="9" t="s">
        <v>196</v>
      </c>
      <c r="C217" s="8" t="s">
        <v>1</v>
      </c>
      <c r="D217" s="8" t="s">
        <v>307</v>
      </c>
      <c r="E217" s="26" t="s">
        <v>459</v>
      </c>
      <c r="F217" s="38" t="s">
        <v>519</v>
      </c>
      <c r="G217" s="7" t="s">
        <v>244</v>
      </c>
      <c r="H217" s="21">
        <v>50.2</v>
      </c>
      <c r="I217" s="30">
        <f t="shared" si="23"/>
        <v>50.2</v>
      </c>
      <c r="J217" s="36">
        <v>0</v>
      </c>
      <c r="K217" s="6">
        <f t="shared" si="24"/>
        <v>0</v>
      </c>
      <c r="L217" s="6">
        <f t="shared" si="25"/>
        <v>0</v>
      </c>
      <c r="M217" s="10"/>
      <c r="N217" s="41" t="s">
        <v>288</v>
      </c>
    </row>
    <row r="218" spans="1:14" ht="60" customHeight="1">
      <c r="A218" s="16">
        <v>5901466127377</v>
      </c>
      <c r="B218" s="9" t="s">
        <v>197</v>
      </c>
      <c r="C218" s="8" t="s">
        <v>2</v>
      </c>
      <c r="D218" s="8" t="s">
        <v>307</v>
      </c>
      <c r="E218" s="26" t="s">
        <v>460</v>
      </c>
      <c r="F218" s="27" t="s">
        <v>478</v>
      </c>
      <c r="G218" s="7" t="s">
        <v>244</v>
      </c>
      <c r="H218" s="21">
        <v>188.1</v>
      </c>
      <c r="I218" s="30">
        <f t="shared" si="23"/>
        <v>188.1</v>
      </c>
      <c r="J218" s="36">
        <v>0</v>
      </c>
      <c r="K218" s="6">
        <f t="shared" si="24"/>
        <v>0</v>
      </c>
      <c r="L218" s="6">
        <f t="shared" si="25"/>
        <v>0</v>
      </c>
      <c r="M218" s="10"/>
      <c r="N218" s="41" t="s">
        <v>289</v>
      </c>
    </row>
    <row r="219" spans="1:14" ht="60" customHeight="1">
      <c r="A219" s="16">
        <v>5901466102459</v>
      </c>
      <c r="B219" s="9" t="s">
        <v>198</v>
      </c>
      <c r="C219" s="8" t="s">
        <v>2</v>
      </c>
      <c r="D219" s="8" t="s">
        <v>311</v>
      </c>
      <c r="E219" s="26" t="s">
        <v>461</v>
      </c>
      <c r="F219" s="38" t="s">
        <v>520</v>
      </c>
      <c r="G219" s="7" t="s">
        <v>244</v>
      </c>
      <c r="H219" s="21">
        <v>21.1</v>
      </c>
      <c r="I219" s="30">
        <f t="shared" si="23"/>
        <v>21.1</v>
      </c>
      <c r="J219" s="36">
        <v>0</v>
      </c>
      <c r="K219" s="6">
        <f t="shared" si="24"/>
        <v>0</v>
      </c>
      <c r="L219" s="6">
        <f t="shared" si="25"/>
        <v>0</v>
      </c>
      <c r="M219" s="10"/>
      <c r="N219" s="41" t="s">
        <v>290</v>
      </c>
    </row>
    <row r="220" spans="1:14" ht="89.25" customHeight="1">
      <c r="A220" s="16">
        <v>5904012175334</v>
      </c>
      <c r="B220" s="9" t="s">
        <v>541</v>
      </c>
      <c r="C220" s="8" t="s">
        <v>2</v>
      </c>
      <c r="D220" s="8" t="s">
        <v>311</v>
      </c>
      <c r="E220" s="26" t="s">
        <v>542</v>
      </c>
      <c r="F220" s="38"/>
      <c r="G220" s="7" t="s">
        <v>244</v>
      </c>
      <c r="H220" s="21">
        <v>106.4</v>
      </c>
      <c r="I220" s="30">
        <f t="shared" ref="I220" si="26">H220*((1-$I$3)/1)</f>
        <v>106.4</v>
      </c>
      <c r="J220" s="36">
        <v>0</v>
      </c>
      <c r="K220" s="6">
        <f t="shared" ref="K220" si="27">J220*H220</f>
        <v>0</v>
      </c>
      <c r="L220" s="6">
        <f t="shared" ref="L220" si="28">(J220*H220)*((1-$I$2/1))</f>
        <v>0</v>
      </c>
      <c r="M220" s="10"/>
      <c r="N220" s="41"/>
    </row>
    <row r="221" spans="1:14" ht="60" customHeight="1">
      <c r="A221" s="16">
        <v>5907180857668</v>
      </c>
      <c r="B221" s="9" t="s">
        <v>199</v>
      </c>
      <c r="C221" s="8" t="s">
        <v>2</v>
      </c>
      <c r="D221" s="8" t="s">
        <v>309</v>
      </c>
      <c r="E221" s="26" t="s">
        <v>462</v>
      </c>
      <c r="F221" s="38" t="s">
        <v>521</v>
      </c>
      <c r="G221" s="7" t="s">
        <v>244</v>
      </c>
      <c r="H221" s="21">
        <v>30.1</v>
      </c>
      <c r="I221" s="30">
        <f t="shared" ref="I221:I241" si="29">H221*((1-$I$3)/1)</f>
        <v>30.1</v>
      </c>
      <c r="J221" s="36">
        <v>0</v>
      </c>
      <c r="K221" s="6">
        <f t="shared" ref="K221:K241" si="30">J221*H221</f>
        <v>0</v>
      </c>
      <c r="L221" s="6">
        <f t="shared" ref="L221:L241" si="31">(J221*H221)*((1-$I$2/1))</f>
        <v>0</v>
      </c>
      <c r="M221" s="10"/>
      <c r="N221" s="41" t="s">
        <v>278</v>
      </c>
    </row>
    <row r="222" spans="1:14" ht="60" customHeight="1">
      <c r="A222" s="16">
        <v>5907180857675</v>
      </c>
      <c r="B222" s="9" t="s">
        <v>200</v>
      </c>
      <c r="C222" s="8" t="s">
        <v>2</v>
      </c>
      <c r="D222" s="8" t="s">
        <v>309</v>
      </c>
      <c r="E222" s="26" t="s">
        <v>463</v>
      </c>
      <c r="F222" s="27" t="s">
        <v>521</v>
      </c>
      <c r="G222" s="7" t="s">
        <v>244</v>
      </c>
      <c r="H222" s="21">
        <v>32.799999999999997</v>
      </c>
      <c r="I222" s="30">
        <f t="shared" si="29"/>
        <v>32.799999999999997</v>
      </c>
      <c r="J222" s="36">
        <v>0</v>
      </c>
      <c r="K222" s="6">
        <f t="shared" si="30"/>
        <v>0</v>
      </c>
      <c r="L222" s="6">
        <f t="shared" si="31"/>
        <v>0</v>
      </c>
      <c r="M222" s="10"/>
      <c r="N222" s="41" t="s">
        <v>278</v>
      </c>
    </row>
    <row r="223" spans="1:14" ht="60" customHeight="1">
      <c r="A223" s="16">
        <v>5907180857682</v>
      </c>
      <c r="B223" s="9" t="s">
        <v>201</v>
      </c>
      <c r="C223" s="8" t="s">
        <v>2</v>
      </c>
      <c r="D223" s="8" t="s">
        <v>309</v>
      </c>
      <c r="E223" s="26" t="s">
        <v>464</v>
      </c>
      <c r="F223" s="27" t="s">
        <v>521</v>
      </c>
      <c r="G223" s="7" t="s">
        <v>244</v>
      </c>
      <c r="H223" s="21">
        <v>36.799999999999997</v>
      </c>
      <c r="I223" s="30">
        <f t="shared" si="29"/>
        <v>36.799999999999997</v>
      </c>
      <c r="J223" s="36">
        <v>0</v>
      </c>
      <c r="K223" s="6">
        <f t="shared" si="30"/>
        <v>0</v>
      </c>
      <c r="L223" s="6">
        <f t="shared" si="31"/>
        <v>0</v>
      </c>
      <c r="M223" s="10"/>
      <c r="N223" s="41" t="s">
        <v>278</v>
      </c>
    </row>
    <row r="224" spans="1:14" ht="60" customHeight="1">
      <c r="A224" s="16">
        <v>5907180857699</v>
      </c>
      <c r="B224" s="9" t="s">
        <v>202</v>
      </c>
      <c r="C224" s="8" t="s">
        <v>2</v>
      </c>
      <c r="D224" s="8" t="s">
        <v>309</v>
      </c>
      <c r="E224" s="26" t="s">
        <v>465</v>
      </c>
      <c r="F224" s="27" t="s">
        <v>521</v>
      </c>
      <c r="G224" s="7" t="s">
        <v>244</v>
      </c>
      <c r="H224" s="21">
        <v>40.299999999999997</v>
      </c>
      <c r="I224" s="30">
        <f t="shared" si="29"/>
        <v>40.299999999999997</v>
      </c>
      <c r="J224" s="36">
        <v>0</v>
      </c>
      <c r="K224" s="6">
        <f t="shared" si="30"/>
        <v>0</v>
      </c>
      <c r="L224" s="6">
        <f t="shared" si="31"/>
        <v>0</v>
      </c>
      <c r="M224" s="10"/>
      <c r="N224" s="41" t="s">
        <v>278</v>
      </c>
    </row>
    <row r="225" spans="1:14" ht="60" customHeight="1">
      <c r="A225" s="16">
        <v>5907180857705</v>
      </c>
      <c r="B225" s="9" t="s">
        <v>203</v>
      </c>
      <c r="C225" s="8" t="s">
        <v>2</v>
      </c>
      <c r="D225" s="8" t="s">
        <v>309</v>
      </c>
      <c r="E225" s="26" t="s">
        <v>466</v>
      </c>
      <c r="F225" s="27" t="s">
        <v>521</v>
      </c>
      <c r="G225" s="7" t="s">
        <v>244</v>
      </c>
      <c r="H225" s="21">
        <v>47.7</v>
      </c>
      <c r="I225" s="30">
        <f t="shared" si="29"/>
        <v>47.7</v>
      </c>
      <c r="J225" s="36">
        <v>0</v>
      </c>
      <c r="K225" s="6">
        <f t="shared" si="30"/>
        <v>0</v>
      </c>
      <c r="L225" s="6">
        <f t="shared" si="31"/>
        <v>0</v>
      </c>
      <c r="M225" s="10"/>
      <c r="N225" s="41" t="s">
        <v>278</v>
      </c>
    </row>
    <row r="226" spans="1:14" ht="60" customHeight="1">
      <c r="A226" s="16">
        <v>5907180857712</v>
      </c>
      <c r="B226" s="9" t="s">
        <v>204</v>
      </c>
      <c r="C226" s="8" t="s">
        <v>2</v>
      </c>
      <c r="D226" s="8" t="s">
        <v>309</v>
      </c>
      <c r="E226" s="26" t="s">
        <v>467</v>
      </c>
      <c r="F226" s="27" t="s">
        <v>521</v>
      </c>
      <c r="G226" s="7" t="s">
        <v>244</v>
      </c>
      <c r="H226" s="21">
        <v>55.4</v>
      </c>
      <c r="I226" s="30">
        <f t="shared" si="29"/>
        <v>55.4</v>
      </c>
      <c r="J226" s="36">
        <v>0</v>
      </c>
      <c r="K226" s="6">
        <f t="shared" si="30"/>
        <v>0</v>
      </c>
      <c r="L226" s="6">
        <f t="shared" si="31"/>
        <v>0</v>
      </c>
      <c r="M226" s="10"/>
      <c r="N226" s="41" t="s">
        <v>278</v>
      </c>
    </row>
    <row r="227" spans="1:14" ht="60" customHeight="1">
      <c r="A227" s="16">
        <v>5907180857729</v>
      </c>
      <c r="B227" s="9" t="s">
        <v>205</v>
      </c>
      <c r="C227" s="8" t="s">
        <v>2</v>
      </c>
      <c r="D227" s="8" t="s">
        <v>309</v>
      </c>
      <c r="E227" s="26" t="s">
        <v>463</v>
      </c>
      <c r="F227" s="27" t="s">
        <v>521</v>
      </c>
      <c r="G227" s="7" t="s">
        <v>244</v>
      </c>
      <c r="H227" s="21">
        <v>63</v>
      </c>
      <c r="I227" s="30">
        <f t="shared" si="29"/>
        <v>63</v>
      </c>
      <c r="J227" s="36">
        <v>0</v>
      </c>
      <c r="K227" s="6">
        <f t="shared" si="30"/>
        <v>0</v>
      </c>
      <c r="L227" s="6">
        <f t="shared" si="31"/>
        <v>0</v>
      </c>
      <c r="M227" s="10"/>
      <c r="N227" s="41" t="s">
        <v>539</v>
      </c>
    </row>
    <row r="228" spans="1:14" ht="60" customHeight="1">
      <c r="A228" s="16">
        <v>5907180857736</v>
      </c>
      <c r="B228" s="9" t="s">
        <v>206</v>
      </c>
      <c r="C228" s="8" t="s">
        <v>2</v>
      </c>
      <c r="D228" s="8" t="s">
        <v>309</v>
      </c>
      <c r="E228" s="26" t="s">
        <v>464</v>
      </c>
      <c r="F228" s="27" t="s">
        <v>521</v>
      </c>
      <c r="G228" s="7" t="s">
        <v>244</v>
      </c>
      <c r="H228" s="21">
        <v>71.7</v>
      </c>
      <c r="I228" s="30">
        <f t="shared" si="29"/>
        <v>71.7</v>
      </c>
      <c r="J228" s="36">
        <v>0</v>
      </c>
      <c r="K228" s="6">
        <f t="shared" si="30"/>
        <v>0</v>
      </c>
      <c r="L228" s="6">
        <f t="shared" si="31"/>
        <v>0</v>
      </c>
      <c r="M228" s="10"/>
      <c r="N228" s="41" t="s">
        <v>539</v>
      </c>
    </row>
    <row r="229" spans="1:14" ht="60" customHeight="1">
      <c r="A229" s="16">
        <v>5907180857743</v>
      </c>
      <c r="B229" s="9" t="s">
        <v>207</v>
      </c>
      <c r="C229" s="8" t="s">
        <v>2</v>
      </c>
      <c r="D229" s="8" t="s">
        <v>309</v>
      </c>
      <c r="E229" s="26" t="s">
        <v>465</v>
      </c>
      <c r="F229" s="27" t="s">
        <v>521</v>
      </c>
      <c r="G229" s="7" t="s">
        <v>244</v>
      </c>
      <c r="H229" s="21">
        <v>81.400000000000006</v>
      </c>
      <c r="I229" s="30">
        <f t="shared" si="29"/>
        <v>81.400000000000006</v>
      </c>
      <c r="J229" s="36">
        <v>0</v>
      </c>
      <c r="K229" s="6">
        <f t="shared" si="30"/>
        <v>0</v>
      </c>
      <c r="L229" s="6">
        <f t="shared" si="31"/>
        <v>0</v>
      </c>
      <c r="M229" s="10"/>
      <c r="N229" s="41" t="s">
        <v>539</v>
      </c>
    </row>
    <row r="230" spans="1:14" ht="60" customHeight="1">
      <c r="A230" s="16">
        <v>5907180857750</v>
      </c>
      <c r="B230" s="9" t="s">
        <v>208</v>
      </c>
      <c r="C230" s="8" t="s">
        <v>2</v>
      </c>
      <c r="D230" s="8" t="s">
        <v>309</v>
      </c>
      <c r="E230" s="26" t="s">
        <v>466</v>
      </c>
      <c r="F230" s="27" t="s">
        <v>521</v>
      </c>
      <c r="G230" s="7" t="s">
        <v>244</v>
      </c>
      <c r="H230" s="21">
        <v>103</v>
      </c>
      <c r="I230" s="30">
        <f t="shared" si="29"/>
        <v>103</v>
      </c>
      <c r="J230" s="36">
        <v>0</v>
      </c>
      <c r="K230" s="6">
        <f t="shared" si="30"/>
        <v>0</v>
      </c>
      <c r="L230" s="6">
        <f t="shared" si="31"/>
        <v>0</v>
      </c>
      <c r="M230" s="10"/>
      <c r="N230" s="41" t="s">
        <v>539</v>
      </c>
    </row>
    <row r="231" spans="1:14" ht="60" customHeight="1">
      <c r="A231" s="16">
        <v>5907180857767</v>
      </c>
      <c r="B231" s="9" t="s">
        <v>209</v>
      </c>
      <c r="C231" s="8" t="s">
        <v>2</v>
      </c>
      <c r="D231" s="8" t="s">
        <v>309</v>
      </c>
      <c r="E231" s="26" t="s">
        <v>467</v>
      </c>
      <c r="F231" s="27" t="s">
        <v>521</v>
      </c>
      <c r="G231" s="7" t="s">
        <v>244</v>
      </c>
      <c r="H231" s="21">
        <v>110.9</v>
      </c>
      <c r="I231" s="30">
        <f t="shared" si="29"/>
        <v>110.9</v>
      </c>
      <c r="J231" s="36">
        <v>0</v>
      </c>
      <c r="K231" s="6">
        <f t="shared" si="30"/>
        <v>0</v>
      </c>
      <c r="L231" s="6">
        <f t="shared" si="31"/>
        <v>0</v>
      </c>
      <c r="M231" s="10"/>
      <c r="N231" s="41" t="s">
        <v>539</v>
      </c>
    </row>
    <row r="232" spans="1:14" ht="60" customHeight="1">
      <c r="A232" s="16">
        <v>5907180857866</v>
      </c>
      <c r="B232" s="9" t="s">
        <v>210</v>
      </c>
      <c r="C232" s="8" t="s">
        <v>2</v>
      </c>
      <c r="D232" s="8" t="s">
        <v>309</v>
      </c>
      <c r="E232" s="26" t="s">
        <v>468</v>
      </c>
      <c r="F232" s="27" t="s">
        <v>521</v>
      </c>
      <c r="G232" s="7" t="s">
        <v>244</v>
      </c>
      <c r="H232" s="21">
        <v>132</v>
      </c>
      <c r="I232" s="30">
        <f t="shared" si="29"/>
        <v>132</v>
      </c>
      <c r="J232" s="36">
        <v>0</v>
      </c>
      <c r="K232" s="6">
        <f t="shared" si="30"/>
        <v>0</v>
      </c>
      <c r="L232" s="6">
        <f t="shared" si="31"/>
        <v>0</v>
      </c>
      <c r="M232" s="10"/>
      <c r="N232" s="41" t="s">
        <v>539</v>
      </c>
    </row>
    <row r="233" spans="1:14" ht="60" customHeight="1">
      <c r="A233" s="16">
        <v>5901466101179</v>
      </c>
      <c r="B233" s="9" t="s">
        <v>211</v>
      </c>
      <c r="C233" s="8" t="s">
        <v>2</v>
      </c>
      <c r="D233" s="8" t="s">
        <v>309</v>
      </c>
      <c r="E233" s="26" t="s">
        <v>469</v>
      </c>
      <c r="F233" s="27" t="s">
        <v>521</v>
      </c>
      <c r="G233" s="7" t="s">
        <v>244</v>
      </c>
      <c r="H233" s="21">
        <v>134.30000000000001</v>
      </c>
      <c r="I233" s="30">
        <f t="shared" si="29"/>
        <v>134.30000000000001</v>
      </c>
      <c r="J233" s="36">
        <v>0</v>
      </c>
      <c r="K233" s="6">
        <f t="shared" si="30"/>
        <v>0</v>
      </c>
      <c r="L233" s="6">
        <f t="shared" si="31"/>
        <v>0</v>
      </c>
      <c r="M233" s="10"/>
      <c r="N233" s="41" t="s">
        <v>539</v>
      </c>
    </row>
    <row r="234" spans="1:14" ht="60" customHeight="1">
      <c r="A234" s="16">
        <v>5901466101186</v>
      </c>
      <c r="B234" s="9" t="s">
        <v>212</v>
      </c>
      <c r="C234" s="8" t="s">
        <v>2</v>
      </c>
      <c r="D234" s="8" t="s">
        <v>309</v>
      </c>
      <c r="E234" s="26" t="s">
        <v>470</v>
      </c>
      <c r="F234" s="27" t="s">
        <v>521</v>
      </c>
      <c r="G234" s="7" t="s">
        <v>244</v>
      </c>
      <c r="H234" s="21">
        <v>151.9</v>
      </c>
      <c r="I234" s="30">
        <f t="shared" si="29"/>
        <v>151.9</v>
      </c>
      <c r="J234" s="36">
        <v>0</v>
      </c>
      <c r="K234" s="6">
        <f t="shared" si="30"/>
        <v>0</v>
      </c>
      <c r="L234" s="6">
        <f t="shared" si="31"/>
        <v>0</v>
      </c>
      <c r="M234" s="10"/>
      <c r="N234" s="41" t="s">
        <v>539</v>
      </c>
    </row>
    <row r="235" spans="1:14" ht="60" customHeight="1">
      <c r="A235" s="16">
        <v>5907180857774</v>
      </c>
      <c r="B235" s="9" t="s">
        <v>213</v>
      </c>
      <c r="C235" s="8" t="s">
        <v>2</v>
      </c>
      <c r="D235" s="8" t="s">
        <v>309</v>
      </c>
      <c r="E235" s="26" t="s">
        <v>522</v>
      </c>
      <c r="F235" s="27" t="s">
        <v>858</v>
      </c>
      <c r="G235" s="7" t="s">
        <v>245</v>
      </c>
      <c r="H235" s="21">
        <v>28.8</v>
      </c>
      <c r="I235" s="30">
        <f t="shared" si="29"/>
        <v>28.8</v>
      </c>
      <c r="J235" s="36">
        <v>0</v>
      </c>
      <c r="K235" s="6">
        <f t="shared" si="30"/>
        <v>0</v>
      </c>
      <c r="L235" s="6">
        <f t="shared" si="31"/>
        <v>0</v>
      </c>
      <c r="M235" s="10"/>
      <c r="N235" s="41" t="s">
        <v>291</v>
      </c>
    </row>
    <row r="236" spans="1:14" ht="60" customHeight="1">
      <c r="A236" s="16">
        <v>5907180857781</v>
      </c>
      <c r="B236" s="9" t="s">
        <v>214</v>
      </c>
      <c r="C236" s="8" t="s">
        <v>2</v>
      </c>
      <c r="D236" s="8" t="s">
        <v>309</v>
      </c>
      <c r="E236" s="26" t="s">
        <v>522</v>
      </c>
      <c r="F236" s="27" t="s">
        <v>859</v>
      </c>
      <c r="G236" s="7" t="s">
        <v>245</v>
      </c>
      <c r="H236" s="21">
        <v>60</v>
      </c>
      <c r="I236" s="30">
        <f t="shared" si="29"/>
        <v>60</v>
      </c>
      <c r="J236" s="36">
        <v>0</v>
      </c>
      <c r="K236" s="6">
        <f t="shared" si="30"/>
        <v>0</v>
      </c>
      <c r="L236" s="6">
        <f t="shared" si="31"/>
        <v>0</v>
      </c>
      <c r="M236" s="10"/>
      <c r="N236" s="41" t="s">
        <v>292</v>
      </c>
    </row>
    <row r="237" spans="1:14" ht="60" customHeight="1">
      <c r="A237" s="16">
        <v>5907527912722</v>
      </c>
      <c r="B237" s="9" t="s">
        <v>215</v>
      </c>
      <c r="C237" s="8" t="s">
        <v>2</v>
      </c>
      <c r="D237" s="8" t="s">
        <v>309</v>
      </c>
      <c r="E237" s="26" t="s">
        <v>523</v>
      </c>
      <c r="F237" s="38" t="s">
        <v>487</v>
      </c>
      <c r="G237" s="7" t="s">
        <v>244</v>
      </c>
      <c r="H237" s="21">
        <v>23.4</v>
      </c>
      <c r="I237" s="30">
        <f t="shared" si="29"/>
        <v>23.4</v>
      </c>
      <c r="J237" s="36">
        <v>0</v>
      </c>
      <c r="K237" s="6">
        <f t="shared" si="30"/>
        <v>0</v>
      </c>
      <c r="L237" s="6">
        <f t="shared" si="31"/>
        <v>0</v>
      </c>
      <c r="M237" s="10"/>
      <c r="N237" s="41" t="s">
        <v>293</v>
      </c>
    </row>
    <row r="238" spans="1:14" ht="60" customHeight="1">
      <c r="A238" s="16">
        <v>5907180858245</v>
      </c>
      <c r="B238" s="9" t="s">
        <v>216</v>
      </c>
      <c r="C238" s="8" t="s">
        <v>2</v>
      </c>
      <c r="D238" s="8" t="s">
        <v>309</v>
      </c>
      <c r="E238" s="26" t="s">
        <v>524</v>
      </c>
      <c r="F238" s="38" t="s">
        <v>487</v>
      </c>
      <c r="G238" s="7" t="s">
        <v>244</v>
      </c>
      <c r="H238" s="21">
        <v>33.4</v>
      </c>
      <c r="I238" s="30">
        <f t="shared" si="29"/>
        <v>33.4</v>
      </c>
      <c r="J238" s="36">
        <v>0</v>
      </c>
      <c r="K238" s="6">
        <f t="shared" si="30"/>
        <v>0</v>
      </c>
      <c r="L238" s="6">
        <f t="shared" si="31"/>
        <v>0</v>
      </c>
      <c r="M238" s="10"/>
      <c r="N238" s="41" t="s">
        <v>293</v>
      </c>
    </row>
    <row r="239" spans="1:14" ht="60" customHeight="1">
      <c r="A239" s="16">
        <v>5907180858771</v>
      </c>
      <c r="B239" s="9" t="s">
        <v>217</v>
      </c>
      <c r="C239" s="8" t="s">
        <v>2</v>
      </c>
      <c r="D239" s="8" t="s">
        <v>309</v>
      </c>
      <c r="E239" s="26" t="s">
        <v>525</v>
      </c>
      <c r="F239" s="38" t="s">
        <v>487</v>
      </c>
      <c r="G239" s="7" t="s">
        <v>244</v>
      </c>
      <c r="H239" s="21">
        <v>43</v>
      </c>
      <c r="I239" s="30">
        <f t="shared" si="29"/>
        <v>43</v>
      </c>
      <c r="J239" s="36">
        <v>0</v>
      </c>
      <c r="K239" s="6">
        <f t="shared" si="30"/>
        <v>0</v>
      </c>
      <c r="L239" s="6">
        <f t="shared" si="31"/>
        <v>0</v>
      </c>
      <c r="M239" s="10"/>
      <c r="N239" s="41" t="s">
        <v>293</v>
      </c>
    </row>
    <row r="240" spans="1:14" ht="60" customHeight="1">
      <c r="A240" s="16">
        <v>5907180859341</v>
      </c>
      <c r="B240" s="9" t="s">
        <v>218</v>
      </c>
      <c r="C240" s="8" t="s">
        <v>2</v>
      </c>
      <c r="D240" s="8" t="s">
        <v>309</v>
      </c>
      <c r="E240" s="26" t="s">
        <v>526</v>
      </c>
      <c r="F240" s="38" t="s">
        <v>487</v>
      </c>
      <c r="G240" s="7" t="s">
        <v>244</v>
      </c>
      <c r="H240" s="21">
        <v>53.5</v>
      </c>
      <c r="I240" s="30">
        <f t="shared" si="29"/>
        <v>53.5</v>
      </c>
      <c r="J240" s="36">
        <v>0</v>
      </c>
      <c r="K240" s="6">
        <f t="shared" si="30"/>
        <v>0</v>
      </c>
      <c r="L240" s="6">
        <f t="shared" si="31"/>
        <v>0</v>
      </c>
      <c r="M240" s="10"/>
      <c r="N240" s="41" t="s">
        <v>293</v>
      </c>
    </row>
    <row r="241" spans="1:14" ht="60" customHeight="1">
      <c r="A241" s="16">
        <v>5907527912739</v>
      </c>
      <c r="B241" s="9" t="s">
        <v>219</v>
      </c>
      <c r="C241" s="8" t="s">
        <v>2</v>
      </c>
      <c r="D241" s="8" t="s">
        <v>309</v>
      </c>
      <c r="E241" s="26" t="s">
        <v>527</v>
      </c>
      <c r="F241" s="38" t="s">
        <v>487</v>
      </c>
      <c r="G241" s="7" t="s">
        <v>244</v>
      </c>
      <c r="H241" s="21">
        <v>71.7</v>
      </c>
      <c r="I241" s="30">
        <f t="shared" si="29"/>
        <v>71.7</v>
      </c>
      <c r="J241" s="36">
        <v>0</v>
      </c>
      <c r="K241" s="6">
        <f t="shared" si="30"/>
        <v>0</v>
      </c>
      <c r="L241" s="6">
        <f t="shared" si="31"/>
        <v>0</v>
      </c>
      <c r="M241" s="10"/>
      <c r="N241" s="41" t="s">
        <v>293</v>
      </c>
    </row>
    <row r="242" spans="1:14" ht="60" customHeight="1">
      <c r="A242" s="64">
        <v>5901466134375</v>
      </c>
      <c r="B242" s="56" t="s">
        <v>583</v>
      </c>
      <c r="C242" s="55" t="s">
        <v>3</v>
      </c>
      <c r="D242" s="55" t="s">
        <v>582</v>
      </c>
      <c r="E242" s="57" t="s">
        <v>584</v>
      </c>
      <c r="F242" s="58" t="s">
        <v>585</v>
      </c>
      <c r="G242" s="58" t="s">
        <v>244</v>
      </c>
      <c r="H242" s="59">
        <v>726.5</v>
      </c>
      <c r="I242" s="60">
        <f>H242*((1-[1]Nářadí!$I$3)/1)</f>
        <v>726.5</v>
      </c>
      <c r="J242" s="61">
        <v>0</v>
      </c>
      <c r="K242" s="62">
        <f t="shared" ref="K242:K280" si="32">J242*H242</f>
        <v>0</v>
      </c>
      <c r="L242" s="62">
        <f>(J242*H242)*((1-[1]Nářadí!$I$3/1))</f>
        <v>0</v>
      </c>
      <c r="M242" s="58"/>
      <c r="N242" s="63" t="s">
        <v>586</v>
      </c>
    </row>
    <row r="243" spans="1:14" ht="60" customHeight="1">
      <c r="A243" s="64">
        <v>5901466134382</v>
      </c>
      <c r="B243" s="56" t="s">
        <v>587</v>
      </c>
      <c r="C243" s="55" t="s">
        <v>3</v>
      </c>
      <c r="D243" s="55" t="s">
        <v>582</v>
      </c>
      <c r="E243" s="57" t="s">
        <v>588</v>
      </c>
      <c r="F243" s="58" t="s">
        <v>585</v>
      </c>
      <c r="G243" s="58" t="s">
        <v>244</v>
      </c>
      <c r="H243" s="59">
        <v>726.5</v>
      </c>
      <c r="I243" s="60">
        <f>H243*((1-[1]Nářadí!$I$3)/1)</f>
        <v>726.5</v>
      </c>
      <c r="J243" s="61">
        <v>0</v>
      </c>
      <c r="K243" s="62">
        <f t="shared" si="32"/>
        <v>0</v>
      </c>
      <c r="L243" s="62">
        <f>(J243*H243)*((1-[1]Nářadí!$I$3/1))</f>
        <v>0</v>
      </c>
      <c r="M243" s="58"/>
      <c r="N243" s="63" t="s">
        <v>586</v>
      </c>
    </row>
    <row r="244" spans="1:14" ht="60" customHeight="1">
      <c r="A244" s="64">
        <v>5901466134368</v>
      </c>
      <c r="B244" s="56" t="s">
        <v>592</v>
      </c>
      <c r="C244" s="55" t="s">
        <v>3</v>
      </c>
      <c r="D244" s="55" t="s">
        <v>582</v>
      </c>
      <c r="E244" s="57" t="s">
        <v>591</v>
      </c>
      <c r="F244" s="58" t="s">
        <v>590</v>
      </c>
      <c r="G244" s="58" t="s">
        <v>244</v>
      </c>
      <c r="H244" s="59">
        <v>751.3</v>
      </c>
      <c r="I244" s="60">
        <f>H244*((1-[1]Nářadí!$I$3)/1)</f>
        <v>751.3</v>
      </c>
      <c r="J244" s="61">
        <v>0</v>
      </c>
      <c r="K244" s="62">
        <f t="shared" si="32"/>
        <v>0</v>
      </c>
      <c r="L244" s="62">
        <f>(J244*H244)*((1-[1]Nářadí!$I$3/1))</f>
        <v>0</v>
      </c>
      <c r="M244" s="58"/>
      <c r="N244" s="63" t="s">
        <v>589</v>
      </c>
    </row>
    <row r="245" spans="1:14" ht="60" customHeight="1">
      <c r="A245" s="64">
        <v>5901466104989</v>
      </c>
      <c r="B245" s="56" t="s">
        <v>603</v>
      </c>
      <c r="C245" s="55" t="s">
        <v>3</v>
      </c>
      <c r="D245" s="55" t="s">
        <v>607</v>
      </c>
      <c r="E245" s="57" t="s">
        <v>593</v>
      </c>
      <c r="F245" s="58" t="s">
        <v>594</v>
      </c>
      <c r="G245" s="58" t="s">
        <v>244</v>
      </c>
      <c r="H245" s="59">
        <v>109.1</v>
      </c>
      <c r="I245" s="60">
        <f>H245*((1-[1]Nářadí!$I$3)/1)</f>
        <v>109.1</v>
      </c>
      <c r="J245" s="61">
        <v>0</v>
      </c>
      <c r="K245" s="62">
        <f t="shared" si="32"/>
        <v>0</v>
      </c>
      <c r="L245" s="62">
        <f>(J245*H245)*((1-[1]Nářadí!$I$3/1))</f>
        <v>0</v>
      </c>
      <c r="M245" s="58"/>
      <c r="N245" s="63" t="s">
        <v>595</v>
      </c>
    </row>
    <row r="246" spans="1:14" ht="60" customHeight="1">
      <c r="A246" s="64">
        <v>5901466104996</v>
      </c>
      <c r="B246" s="56" t="s">
        <v>604</v>
      </c>
      <c r="C246" s="55" t="s">
        <v>3</v>
      </c>
      <c r="D246" s="55" t="s">
        <v>607</v>
      </c>
      <c r="E246" s="57" t="s">
        <v>596</v>
      </c>
      <c r="F246" s="58" t="s">
        <v>594</v>
      </c>
      <c r="G246" s="58" t="s">
        <v>244</v>
      </c>
      <c r="H246" s="59">
        <v>530.4</v>
      </c>
      <c r="I246" s="60">
        <f>H246*((1-[1]Nářadí!$I$3)/1)</f>
        <v>530.4</v>
      </c>
      <c r="J246" s="61">
        <v>0</v>
      </c>
      <c r="K246" s="62">
        <f t="shared" si="32"/>
        <v>0</v>
      </c>
      <c r="L246" s="62">
        <f>(J246*H246)*((1-[1]Nářadí!$I$3/1))</f>
        <v>0</v>
      </c>
      <c r="M246" s="58"/>
      <c r="N246" s="63" t="s">
        <v>597</v>
      </c>
    </row>
    <row r="247" spans="1:14" ht="60" customHeight="1">
      <c r="A247" s="64">
        <v>5901466104972</v>
      </c>
      <c r="B247" s="56" t="s">
        <v>605</v>
      </c>
      <c r="C247" s="55" t="s">
        <v>3</v>
      </c>
      <c r="D247" s="55" t="s">
        <v>607</v>
      </c>
      <c r="E247" s="57" t="s">
        <v>598</v>
      </c>
      <c r="F247" s="58" t="s">
        <v>594</v>
      </c>
      <c r="G247" s="58" t="s">
        <v>244</v>
      </c>
      <c r="H247" s="59">
        <v>702.7</v>
      </c>
      <c r="I247" s="60">
        <f>H247*((1-[1]Nářadí!$I$3)/1)</f>
        <v>702.7</v>
      </c>
      <c r="J247" s="61">
        <v>0</v>
      </c>
      <c r="K247" s="62">
        <f t="shared" si="32"/>
        <v>0</v>
      </c>
      <c r="L247" s="62">
        <f>(J247*H247)*((1-[1]Nářadí!$I$3/1))</f>
        <v>0</v>
      </c>
      <c r="M247" s="58"/>
      <c r="N247" s="63" t="s">
        <v>599</v>
      </c>
    </row>
    <row r="248" spans="1:14" ht="60" customHeight="1">
      <c r="A248" s="64">
        <v>5901466105009</v>
      </c>
      <c r="B248" s="56" t="s">
        <v>606</v>
      </c>
      <c r="C248" s="55" t="s">
        <v>3</v>
      </c>
      <c r="D248" s="55" t="s">
        <v>607</v>
      </c>
      <c r="E248" s="57" t="s">
        <v>600</v>
      </c>
      <c r="F248" s="58" t="s">
        <v>601</v>
      </c>
      <c r="G248" s="58" t="s">
        <v>244</v>
      </c>
      <c r="H248" s="59">
        <v>875.5</v>
      </c>
      <c r="I248" s="60">
        <f>H248*((1-[1]Nářadí!$I$3)/1)</f>
        <v>875.5</v>
      </c>
      <c r="J248" s="61">
        <v>0</v>
      </c>
      <c r="K248" s="62">
        <f t="shared" si="32"/>
        <v>0</v>
      </c>
      <c r="L248" s="62">
        <f>(J248*H248)*((1-[1]Nářadí!$I$3/1))</f>
        <v>0</v>
      </c>
      <c r="M248" s="58"/>
      <c r="N248" s="63" t="s">
        <v>602</v>
      </c>
    </row>
    <row r="249" spans="1:14" ht="60" customHeight="1">
      <c r="A249" s="64">
        <v>5901466140376</v>
      </c>
      <c r="B249" s="56" t="s">
        <v>614</v>
      </c>
      <c r="C249" s="55" t="s">
        <v>2</v>
      </c>
      <c r="D249" s="55" t="s">
        <v>613</v>
      </c>
      <c r="E249" s="57" t="s">
        <v>608</v>
      </c>
      <c r="F249" s="58" t="s">
        <v>609</v>
      </c>
      <c r="G249" s="58" t="s">
        <v>244</v>
      </c>
      <c r="H249" s="59">
        <v>576.79999999999995</v>
      </c>
      <c r="I249" s="60">
        <f>H249*((1-[1]Nářadí!$I$3)/1)</f>
        <v>576.79999999999995</v>
      </c>
      <c r="J249" s="61">
        <v>0</v>
      </c>
      <c r="K249" s="62">
        <f t="shared" si="32"/>
        <v>0</v>
      </c>
      <c r="L249" s="62">
        <f>(J249*H249)*((1-[1]Nářadí!$I$2/1))</f>
        <v>0</v>
      </c>
      <c r="M249" s="58"/>
      <c r="N249" s="63" t="s">
        <v>610</v>
      </c>
    </row>
    <row r="250" spans="1:14" ht="60" customHeight="1">
      <c r="A250" s="64">
        <v>5901466140383</v>
      </c>
      <c r="B250" s="56" t="s">
        <v>615</v>
      </c>
      <c r="C250" s="55" t="s">
        <v>2</v>
      </c>
      <c r="D250" s="55" t="s">
        <v>613</v>
      </c>
      <c r="E250" s="57" t="s">
        <v>611</v>
      </c>
      <c r="F250" s="58" t="s">
        <v>612</v>
      </c>
      <c r="G250" s="58" t="s">
        <v>244</v>
      </c>
      <c r="H250" s="59">
        <v>682.2</v>
      </c>
      <c r="I250" s="60">
        <f>H250*((1-[1]Nářadí!$I$3)/1)</f>
        <v>682.2</v>
      </c>
      <c r="J250" s="61">
        <v>0</v>
      </c>
      <c r="K250" s="62">
        <f t="shared" si="32"/>
        <v>0</v>
      </c>
      <c r="L250" s="62">
        <f>(J250*H250)*((1-[1]Nářadí!$I$2/1))</f>
        <v>0</v>
      </c>
      <c r="M250" s="58"/>
      <c r="N250" s="63" t="s">
        <v>610</v>
      </c>
    </row>
    <row r="251" spans="1:14" ht="60" customHeight="1">
      <c r="A251" s="64">
        <v>5901466140543</v>
      </c>
      <c r="B251" s="56" t="s">
        <v>624</v>
      </c>
      <c r="C251" s="55" t="s">
        <v>2</v>
      </c>
      <c r="D251" s="55" t="s">
        <v>582</v>
      </c>
      <c r="E251" s="57" t="s">
        <v>616</v>
      </c>
      <c r="F251" s="58" t="s">
        <v>617</v>
      </c>
      <c r="G251" s="58" t="s">
        <v>244</v>
      </c>
      <c r="H251" s="59">
        <v>255.5</v>
      </c>
      <c r="I251" s="60">
        <f>H251*((1-[1]Nářadí!$I$3)/1)</f>
        <v>255.5</v>
      </c>
      <c r="J251" s="61">
        <v>0</v>
      </c>
      <c r="K251" s="62">
        <f t="shared" si="32"/>
        <v>0</v>
      </c>
      <c r="L251" s="62">
        <f>(J251*H251)*((1-[1]Nářadí!$I$2/1))</f>
        <v>0</v>
      </c>
      <c r="M251" s="58"/>
      <c r="N251" s="63" t="s">
        <v>618</v>
      </c>
    </row>
    <row r="252" spans="1:14" ht="60" customHeight="1">
      <c r="A252" s="64">
        <v>5901466143049</v>
      </c>
      <c r="B252" s="56" t="s">
        <v>625</v>
      </c>
      <c r="C252" s="55" t="s">
        <v>1</v>
      </c>
      <c r="D252" s="55" t="s">
        <v>582</v>
      </c>
      <c r="E252" s="57" t="s">
        <v>619</v>
      </c>
      <c r="F252" s="58" t="s">
        <v>617</v>
      </c>
      <c r="G252" s="58" t="s">
        <v>244</v>
      </c>
      <c r="H252" s="59">
        <v>415.3</v>
      </c>
      <c r="I252" s="60">
        <f>H252*((1-[1]Nářadí!$I$3)/1)</f>
        <v>415.3</v>
      </c>
      <c r="J252" s="61">
        <v>0</v>
      </c>
      <c r="K252" s="62">
        <f t="shared" si="32"/>
        <v>0</v>
      </c>
      <c r="L252" s="62">
        <f>(J252*H252)*((1-[1]Nářadí!$I$2/1))</f>
        <v>0</v>
      </c>
      <c r="M252" s="58"/>
      <c r="N252" s="63" t="s">
        <v>620</v>
      </c>
    </row>
    <row r="253" spans="1:14" ht="60" customHeight="1">
      <c r="A253" s="64">
        <v>5901466133514</v>
      </c>
      <c r="B253" s="56" t="s">
        <v>626</v>
      </c>
      <c r="C253" s="55" t="s">
        <v>1</v>
      </c>
      <c r="D253" s="55" t="s">
        <v>582</v>
      </c>
      <c r="E253" s="57" t="s">
        <v>621</v>
      </c>
      <c r="F253" s="58" t="s">
        <v>622</v>
      </c>
      <c r="G253" s="58" t="s">
        <v>244</v>
      </c>
      <c r="H253" s="59">
        <v>269.5</v>
      </c>
      <c r="I253" s="60">
        <f>H253*((1-[1]Nářadí!$I$3)/1)</f>
        <v>269.5</v>
      </c>
      <c r="J253" s="61">
        <v>0</v>
      </c>
      <c r="K253" s="62">
        <f t="shared" si="32"/>
        <v>0</v>
      </c>
      <c r="L253" s="62">
        <f>(J253*H253)*((1-[1]Nářadí!$I$2/1))</f>
        <v>0</v>
      </c>
      <c r="M253" s="58"/>
      <c r="N253" s="63" t="s">
        <v>623</v>
      </c>
    </row>
    <row r="254" spans="1:14" ht="60" customHeight="1">
      <c r="A254" s="64">
        <v>5907180857552</v>
      </c>
      <c r="B254" s="56" t="s">
        <v>644</v>
      </c>
      <c r="C254" s="55" t="s">
        <v>2</v>
      </c>
      <c r="D254" s="55" t="s">
        <v>607</v>
      </c>
      <c r="E254" s="57" t="s">
        <v>627</v>
      </c>
      <c r="F254" s="8" t="s">
        <v>628</v>
      </c>
      <c r="G254" s="8" t="s">
        <v>244</v>
      </c>
      <c r="H254" s="59">
        <v>90.1</v>
      </c>
      <c r="I254" s="60">
        <f>H254*((1-[1]Nářadí!$I$3)/1)</f>
        <v>90.1</v>
      </c>
      <c r="J254" s="61">
        <v>0</v>
      </c>
      <c r="K254" s="62">
        <f t="shared" si="32"/>
        <v>0</v>
      </c>
      <c r="L254" s="62">
        <f>(J254*H254)*((1-[1]Nářadí!$I$2/1))</f>
        <v>0</v>
      </c>
      <c r="M254" s="8"/>
      <c r="N254" s="63" t="s">
        <v>629</v>
      </c>
    </row>
    <row r="255" spans="1:14" ht="60" customHeight="1">
      <c r="A255" s="64">
        <v>5907180857569</v>
      </c>
      <c r="B255" s="56" t="s">
        <v>645</v>
      </c>
      <c r="C255" s="55" t="s">
        <v>2</v>
      </c>
      <c r="D255" s="55" t="s">
        <v>607</v>
      </c>
      <c r="E255" s="57" t="s">
        <v>627</v>
      </c>
      <c r="F255" s="8" t="s">
        <v>628</v>
      </c>
      <c r="G255" s="8" t="s">
        <v>244</v>
      </c>
      <c r="H255" s="59">
        <v>86.4</v>
      </c>
      <c r="I255" s="60">
        <f>H255*((1-[1]Nářadí!$I$3)/1)</f>
        <v>86.4</v>
      </c>
      <c r="J255" s="61">
        <v>0</v>
      </c>
      <c r="K255" s="62">
        <f t="shared" si="32"/>
        <v>0</v>
      </c>
      <c r="L255" s="62">
        <f>(J255*H255)*((1-[1]Nářadí!$I$2/1))</f>
        <v>0</v>
      </c>
      <c r="M255" s="8"/>
      <c r="N255" s="63" t="s">
        <v>630</v>
      </c>
    </row>
    <row r="256" spans="1:14" ht="60" customHeight="1">
      <c r="A256" s="64">
        <v>5907180857576</v>
      </c>
      <c r="B256" s="56" t="s">
        <v>646</v>
      </c>
      <c r="C256" s="55" t="s">
        <v>2</v>
      </c>
      <c r="D256" s="55" t="s">
        <v>607</v>
      </c>
      <c r="E256" s="57" t="s">
        <v>627</v>
      </c>
      <c r="F256" s="8" t="s">
        <v>628</v>
      </c>
      <c r="G256" s="8" t="s">
        <v>244</v>
      </c>
      <c r="H256" s="59">
        <v>134.6</v>
      </c>
      <c r="I256" s="60">
        <f>H256*((1-[1]Nářadí!$I$3)/1)</f>
        <v>134.6</v>
      </c>
      <c r="J256" s="61">
        <v>0</v>
      </c>
      <c r="K256" s="62">
        <f t="shared" si="32"/>
        <v>0</v>
      </c>
      <c r="L256" s="62">
        <f>(J256*H256)*((1-[1]Nářadí!$I$2/1))</f>
        <v>0</v>
      </c>
      <c r="M256" s="8"/>
      <c r="N256" s="63" t="s">
        <v>631</v>
      </c>
    </row>
    <row r="257" spans="1:14" ht="60" customHeight="1">
      <c r="A257" s="64">
        <v>5907180857583</v>
      </c>
      <c r="B257" s="56" t="s">
        <v>647</v>
      </c>
      <c r="C257" s="55" t="s">
        <v>2</v>
      </c>
      <c r="D257" s="55" t="s">
        <v>607</v>
      </c>
      <c r="E257" s="57" t="s">
        <v>632</v>
      </c>
      <c r="F257" s="8" t="s">
        <v>633</v>
      </c>
      <c r="G257" s="8" t="s">
        <v>244</v>
      </c>
      <c r="H257" s="59">
        <v>188.7</v>
      </c>
      <c r="I257" s="60">
        <f>H257*((1-[1]Nářadí!$I$3)/1)</f>
        <v>188.7</v>
      </c>
      <c r="J257" s="61">
        <v>0</v>
      </c>
      <c r="K257" s="62">
        <f t="shared" si="32"/>
        <v>0</v>
      </c>
      <c r="L257" s="62">
        <f>(J257*H257)*((1-[1]Nářadí!$I$2/1))</f>
        <v>0</v>
      </c>
      <c r="M257" s="8"/>
      <c r="N257" s="63" t="s">
        <v>634</v>
      </c>
    </row>
    <row r="258" spans="1:14" ht="60" customHeight="1">
      <c r="A258" s="64">
        <v>5907180857590</v>
      </c>
      <c r="B258" s="56" t="s">
        <v>648</v>
      </c>
      <c r="C258" s="55" t="s">
        <v>2</v>
      </c>
      <c r="D258" s="55" t="s">
        <v>607</v>
      </c>
      <c r="E258" s="57" t="s">
        <v>635</v>
      </c>
      <c r="F258" s="8" t="s">
        <v>636</v>
      </c>
      <c r="G258" s="8" t="s">
        <v>244</v>
      </c>
      <c r="H258" s="59">
        <v>275.10000000000002</v>
      </c>
      <c r="I258" s="60">
        <f>H258*((1-[1]Nářadí!$I$3)/1)</f>
        <v>275.10000000000002</v>
      </c>
      <c r="J258" s="61">
        <v>0</v>
      </c>
      <c r="K258" s="62">
        <f t="shared" si="32"/>
        <v>0</v>
      </c>
      <c r="L258" s="62">
        <f>(J258*H258)*((1-[1]Nářadí!$I$2/1))</f>
        <v>0</v>
      </c>
      <c r="M258" s="8"/>
      <c r="N258" s="63" t="s">
        <v>637</v>
      </c>
    </row>
    <row r="259" spans="1:14" ht="60" customHeight="1">
      <c r="A259" s="64">
        <v>5907180857606</v>
      </c>
      <c r="B259" s="56" t="s">
        <v>649</v>
      </c>
      <c r="C259" s="55" t="s">
        <v>2</v>
      </c>
      <c r="D259" s="55" t="s">
        <v>607</v>
      </c>
      <c r="E259" s="57" t="s">
        <v>638</v>
      </c>
      <c r="F259" s="8" t="s">
        <v>639</v>
      </c>
      <c r="G259" s="8" t="s">
        <v>244</v>
      </c>
      <c r="H259" s="59">
        <v>317.8</v>
      </c>
      <c r="I259" s="60">
        <f>H259*((1-[1]Nářadí!$I$3)/1)</f>
        <v>317.8</v>
      </c>
      <c r="J259" s="61">
        <v>0</v>
      </c>
      <c r="K259" s="62">
        <f t="shared" si="32"/>
        <v>0</v>
      </c>
      <c r="L259" s="62">
        <f>(J259*H259)*((1-[1]Nářadí!$I$2/1))</f>
        <v>0</v>
      </c>
      <c r="M259" s="8"/>
      <c r="N259" s="63" t="s">
        <v>637</v>
      </c>
    </row>
    <row r="260" spans="1:14" ht="60" customHeight="1">
      <c r="A260" s="64">
        <v>5901466104958</v>
      </c>
      <c r="B260" s="56" t="s">
        <v>650</v>
      </c>
      <c r="C260" s="55" t="s">
        <v>1</v>
      </c>
      <c r="D260" s="55" t="s">
        <v>607</v>
      </c>
      <c r="E260" s="57" t="s">
        <v>640</v>
      </c>
      <c r="F260" s="8" t="s">
        <v>641</v>
      </c>
      <c r="G260" s="8" t="s">
        <v>244</v>
      </c>
      <c r="H260" s="59">
        <v>274.39999999999998</v>
      </c>
      <c r="I260" s="60">
        <f>H260*((1-[1]Nářadí!$I$3)/1)</f>
        <v>274.39999999999998</v>
      </c>
      <c r="J260" s="61">
        <v>0</v>
      </c>
      <c r="K260" s="62">
        <f t="shared" si="32"/>
        <v>0</v>
      </c>
      <c r="L260" s="62">
        <f>(J260*H260)*((1-[1]Nářadí!$I$2/1))</f>
        <v>0</v>
      </c>
      <c r="M260" s="8"/>
      <c r="N260" s="63" t="s">
        <v>642</v>
      </c>
    </row>
    <row r="261" spans="1:14" ht="60" customHeight="1">
      <c r="A261" s="64">
        <v>5901466104965</v>
      </c>
      <c r="B261" s="56" t="s">
        <v>651</v>
      </c>
      <c r="C261" s="55" t="s">
        <v>1</v>
      </c>
      <c r="D261" s="55" t="s">
        <v>607</v>
      </c>
      <c r="E261" s="57" t="s">
        <v>635</v>
      </c>
      <c r="F261" s="8" t="s">
        <v>636</v>
      </c>
      <c r="G261" s="8" t="s">
        <v>244</v>
      </c>
      <c r="H261" s="59">
        <v>344.2</v>
      </c>
      <c r="I261" s="60">
        <f>H261*((1-[1]Nářadí!$I$3)/1)</f>
        <v>344.2</v>
      </c>
      <c r="J261" s="61">
        <v>0</v>
      </c>
      <c r="K261" s="62">
        <f t="shared" si="32"/>
        <v>0</v>
      </c>
      <c r="L261" s="62">
        <f>(J261*H261)*((1-[1]Nářadí!$I$2/1))</f>
        <v>0</v>
      </c>
      <c r="M261" s="8"/>
      <c r="N261" s="63" t="s">
        <v>643</v>
      </c>
    </row>
    <row r="262" spans="1:14" ht="60" customHeight="1">
      <c r="A262" s="64">
        <v>5901466157367</v>
      </c>
      <c r="B262" s="56" t="s">
        <v>668</v>
      </c>
      <c r="C262" s="55" t="s">
        <v>2</v>
      </c>
      <c r="D262" s="55"/>
      <c r="E262" s="57" t="s">
        <v>652</v>
      </c>
      <c r="F262" s="8" t="s">
        <v>653</v>
      </c>
      <c r="G262" s="8" t="s">
        <v>244</v>
      </c>
      <c r="H262" s="59">
        <v>45.2</v>
      </c>
      <c r="I262" s="60">
        <f>H262*((1-[1]Nářadí!$I$3)/1)</f>
        <v>45.2</v>
      </c>
      <c r="J262" s="61">
        <v>0</v>
      </c>
      <c r="K262" s="62">
        <f t="shared" si="32"/>
        <v>0</v>
      </c>
      <c r="L262" s="62">
        <f>(J262*H262)*((1-[1]Nářadí!$I$2/1))</f>
        <v>0</v>
      </c>
      <c r="M262" s="8"/>
      <c r="N262" s="63" t="s">
        <v>654</v>
      </c>
    </row>
    <row r="263" spans="1:14" ht="60" customHeight="1">
      <c r="A263" s="64">
        <v>5901466173213</v>
      </c>
      <c r="B263" s="56" t="s">
        <v>669</v>
      </c>
      <c r="C263" s="55" t="s">
        <v>2</v>
      </c>
      <c r="D263" s="55" t="s">
        <v>582</v>
      </c>
      <c r="E263" s="57" t="s">
        <v>655</v>
      </c>
      <c r="F263" s="8" t="s">
        <v>617</v>
      </c>
      <c r="G263" s="8" t="s">
        <v>244</v>
      </c>
      <c r="H263" s="59">
        <v>327.39999999999998</v>
      </c>
      <c r="I263" s="60">
        <f>H263*((1-[1]Nářadí!$I$3)/1)</f>
        <v>327.39999999999998</v>
      </c>
      <c r="J263" s="61">
        <v>0</v>
      </c>
      <c r="K263" s="62">
        <f t="shared" si="32"/>
        <v>0</v>
      </c>
      <c r="L263" s="62">
        <f>(J263*H263)*((1-[1]Nářadí!$I$2/1))</f>
        <v>0</v>
      </c>
      <c r="M263" s="8"/>
      <c r="N263" s="63" t="s">
        <v>656</v>
      </c>
    </row>
    <row r="264" spans="1:14" ht="60" customHeight="1">
      <c r="A264" s="64">
        <v>5901466173220</v>
      </c>
      <c r="B264" s="56" t="s">
        <v>670</v>
      </c>
      <c r="C264" s="55" t="s">
        <v>2</v>
      </c>
      <c r="D264" s="55" t="s">
        <v>582</v>
      </c>
      <c r="E264" s="57" t="s">
        <v>657</v>
      </c>
      <c r="F264" s="8" t="s">
        <v>617</v>
      </c>
      <c r="G264" s="8" t="s">
        <v>244</v>
      </c>
      <c r="H264" s="59">
        <v>512.70000000000005</v>
      </c>
      <c r="I264" s="60">
        <f>H264*((1-[1]Nářadí!$I$3)/1)</f>
        <v>512.70000000000005</v>
      </c>
      <c r="J264" s="61">
        <v>0</v>
      </c>
      <c r="K264" s="62">
        <f t="shared" si="32"/>
        <v>0</v>
      </c>
      <c r="L264" s="62">
        <f>(J264*H264)*((1-[1]Nářadí!$I$2/1))</f>
        <v>0</v>
      </c>
      <c r="M264" s="8"/>
      <c r="N264" s="63" t="s">
        <v>658</v>
      </c>
    </row>
    <row r="265" spans="1:14" ht="60" customHeight="1">
      <c r="A265" s="64">
        <v>5901466173343</v>
      </c>
      <c r="B265" s="56" t="s">
        <v>671</v>
      </c>
      <c r="C265" s="55" t="s">
        <v>2</v>
      </c>
      <c r="D265" s="55" t="s">
        <v>582</v>
      </c>
      <c r="E265" s="57" t="s">
        <v>659</v>
      </c>
      <c r="F265" s="8" t="s">
        <v>585</v>
      </c>
      <c r="G265" s="8" t="s">
        <v>244</v>
      </c>
      <c r="H265" s="59">
        <v>463.2</v>
      </c>
      <c r="I265" s="60">
        <f>H265*((1-[1]Nářadí!$I$3)/1)</f>
        <v>463.2</v>
      </c>
      <c r="J265" s="61">
        <v>0</v>
      </c>
      <c r="K265" s="62">
        <f t="shared" si="32"/>
        <v>0</v>
      </c>
      <c r="L265" s="62">
        <f>(J265*H265)*((1-[1]Nářadí!$I$2/1))</f>
        <v>0</v>
      </c>
      <c r="M265" s="8"/>
      <c r="N265" s="63" t="s">
        <v>660</v>
      </c>
    </row>
    <row r="266" spans="1:14" ht="60" customHeight="1">
      <c r="A266" s="64">
        <v>5901466173350</v>
      </c>
      <c r="B266" s="56" t="s">
        <v>672</v>
      </c>
      <c r="C266" s="55" t="s">
        <v>2</v>
      </c>
      <c r="D266" s="55" t="s">
        <v>582</v>
      </c>
      <c r="E266" s="57" t="s">
        <v>588</v>
      </c>
      <c r="F266" s="8" t="s">
        <v>585</v>
      </c>
      <c r="G266" s="8" t="s">
        <v>244</v>
      </c>
      <c r="H266" s="59">
        <v>463.2</v>
      </c>
      <c r="I266" s="60">
        <f>H266*((1-[1]Nářadí!$I$3)/1)</f>
        <v>463.2</v>
      </c>
      <c r="J266" s="61">
        <v>0</v>
      </c>
      <c r="K266" s="62">
        <f t="shared" si="32"/>
        <v>0</v>
      </c>
      <c r="L266" s="62">
        <f>(J266*H266)*((1-[1]Nářadí!$I$2/1))</f>
        <v>0</v>
      </c>
      <c r="M266" s="8"/>
      <c r="N266" s="63" t="s">
        <v>660</v>
      </c>
    </row>
    <row r="267" spans="1:14" ht="60" customHeight="1">
      <c r="A267" s="64">
        <v>5901466173237</v>
      </c>
      <c r="B267" s="56" t="s">
        <v>673</v>
      </c>
      <c r="C267" s="55" t="s">
        <v>2</v>
      </c>
      <c r="D267" s="55" t="s">
        <v>678</v>
      </c>
      <c r="E267" s="57" t="s">
        <v>661</v>
      </c>
      <c r="F267" s="8" t="s">
        <v>617</v>
      </c>
      <c r="G267" s="8" t="s">
        <v>244</v>
      </c>
      <c r="H267" s="59">
        <v>511.1</v>
      </c>
      <c r="I267" s="60">
        <f>H267*((1-[1]Nářadí!$I$3)/1)</f>
        <v>511.1</v>
      </c>
      <c r="J267" s="61">
        <v>0</v>
      </c>
      <c r="K267" s="62">
        <f t="shared" si="32"/>
        <v>0</v>
      </c>
      <c r="L267" s="62">
        <f>(J267*H267)*((1-[1]Nářadí!$I$2/1))</f>
        <v>0</v>
      </c>
      <c r="M267" s="8"/>
      <c r="N267" s="63" t="s">
        <v>662</v>
      </c>
    </row>
    <row r="268" spans="1:14" ht="60" customHeight="1">
      <c r="A268" s="64">
        <v>5901466173244</v>
      </c>
      <c r="B268" s="56" t="s">
        <v>674</v>
      </c>
      <c r="C268" s="55" t="s">
        <v>2</v>
      </c>
      <c r="D268" s="55" t="s">
        <v>678</v>
      </c>
      <c r="E268" s="57" t="s">
        <v>663</v>
      </c>
      <c r="F268" s="8" t="s">
        <v>617</v>
      </c>
      <c r="G268" s="8" t="s">
        <v>244</v>
      </c>
      <c r="H268" s="59">
        <v>423.2</v>
      </c>
      <c r="I268" s="60">
        <f>H268*((1-[1]Nářadí!$I$3)/1)</f>
        <v>423.2</v>
      </c>
      <c r="J268" s="61">
        <v>0</v>
      </c>
      <c r="K268" s="62">
        <f t="shared" si="32"/>
        <v>0</v>
      </c>
      <c r="L268" s="62">
        <f>(J268*H268)*((1-[1]Nářadí!$I$2/1))</f>
        <v>0</v>
      </c>
      <c r="M268" s="8"/>
      <c r="N268" s="63" t="s">
        <v>664</v>
      </c>
    </row>
    <row r="269" spans="1:14" ht="60" customHeight="1">
      <c r="A269" s="64">
        <v>5901466173251</v>
      </c>
      <c r="B269" s="56" t="s">
        <v>675</v>
      </c>
      <c r="C269" s="55" t="s">
        <v>2</v>
      </c>
      <c r="D269" s="55" t="s">
        <v>678</v>
      </c>
      <c r="E269" s="57" t="s">
        <v>665</v>
      </c>
      <c r="F269" s="55" t="s">
        <v>617</v>
      </c>
      <c r="G269" s="55" t="s">
        <v>244</v>
      </c>
      <c r="H269" s="59">
        <v>423.2</v>
      </c>
      <c r="I269" s="60">
        <f>H269*((1-[1]Nářadí!$I$3)/1)</f>
        <v>423.2</v>
      </c>
      <c r="J269" s="61">
        <v>0</v>
      </c>
      <c r="K269" s="62">
        <f t="shared" si="32"/>
        <v>0</v>
      </c>
      <c r="L269" s="62">
        <f>(J269*H269)*((1-[1]Nářadí!$I$2/1))</f>
        <v>0</v>
      </c>
      <c r="M269" s="8"/>
      <c r="N269" s="63" t="s">
        <v>664</v>
      </c>
    </row>
    <row r="270" spans="1:14" ht="60" customHeight="1">
      <c r="A270" s="64">
        <v>5901466173268</v>
      </c>
      <c r="B270" s="56" t="s">
        <v>676</v>
      </c>
      <c r="C270" s="55" t="s">
        <v>2</v>
      </c>
      <c r="D270" s="55" t="s">
        <v>678</v>
      </c>
      <c r="E270" s="57" t="s">
        <v>666</v>
      </c>
      <c r="F270" s="55" t="s">
        <v>617</v>
      </c>
      <c r="G270" s="55" t="s">
        <v>244</v>
      </c>
      <c r="H270" s="59">
        <v>423.3</v>
      </c>
      <c r="I270" s="60">
        <f>H270*((1-[1]Nářadí!$I$3)/1)</f>
        <v>423.3</v>
      </c>
      <c r="J270" s="61">
        <v>0</v>
      </c>
      <c r="K270" s="62">
        <f t="shared" si="32"/>
        <v>0</v>
      </c>
      <c r="L270" s="62">
        <f>(J270*H270)*((1-[1]Nářadí!$I$2/1))</f>
        <v>0</v>
      </c>
      <c r="M270" s="8"/>
      <c r="N270" s="63" t="s">
        <v>664</v>
      </c>
    </row>
    <row r="271" spans="1:14" ht="60" customHeight="1">
      <c r="A271" s="64">
        <v>5901466173275</v>
      </c>
      <c r="B271" s="56" t="s">
        <v>677</v>
      </c>
      <c r="C271" s="55" t="s">
        <v>2</v>
      </c>
      <c r="D271" s="55" t="s">
        <v>678</v>
      </c>
      <c r="E271" s="57" t="s">
        <v>667</v>
      </c>
      <c r="F271" s="55" t="s">
        <v>617</v>
      </c>
      <c r="G271" s="55" t="s">
        <v>244</v>
      </c>
      <c r="H271" s="59">
        <v>567.4</v>
      </c>
      <c r="I271" s="60">
        <f>H271*((1-[1]Nářadí!$I$3)/1)</f>
        <v>567.4</v>
      </c>
      <c r="J271" s="61">
        <v>0</v>
      </c>
      <c r="K271" s="62">
        <f t="shared" si="32"/>
        <v>0</v>
      </c>
      <c r="L271" s="62">
        <f>(J271*H271)*((1-[1]Nářadí!$I$2/1))</f>
        <v>0</v>
      </c>
      <c r="M271" s="8"/>
      <c r="N271" s="63" t="s">
        <v>664</v>
      </c>
    </row>
    <row r="272" spans="1:14" ht="60" customHeight="1">
      <c r="A272" s="64">
        <v>5901466176832</v>
      </c>
      <c r="B272" s="56" t="s">
        <v>681</v>
      </c>
      <c r="C272" s="55" t="s">
        <v>2</v>
      </c>
      <c r="D272" s="55" t="s">
        <v>582</v>
      </c>
      <c r="E272" s="57" t="s">
        <v>679</v>
      </c>
      <c r="F272" s="8" t="s">
        <v>617</v>
      </c>
      <c r="G272" s="8" t="s">
        <v>244</v>
      </c>
      <c r="H272" s="59">
        <v>327.39999999999998</v>
      </c>
      <c r="I272" s="60">
        <f>H272*((1-[1]Nářadí!$I$3)/1)</f>
        <v>327.39999999999998</v>
      </c>
      <c r="J272" s="61">
        <v>0</v>
      </c>
      <c r="K272" s="62">
        <f t="shared" si="32"/>
        <v>0</v>
      </c>
      <c r="L272" s="62">
        <f>(J272*H272)*((1-[1]Nářadí!$I$2/1))</f>
        <v>0</v>
      </c>
      <c r="M272" s="8"/>
      <c r="N272" s="63" t="s">
        <v>680</v>
      </c>
    </row>
    <row r="273" spans="1:14" ht="60" customHeight="1">
      <c r="A273" s="64">
        <v>5901466173367</v>
      </c>
      <c r="B273" s="56" t="s">
        <v>684</v>
      </c>
      <c r="C273" s="55" t="s">
        <v>2</v>
      </c>
      <c r="D273" s="55" t="s">
        <v>582</v>
      </c>
      <c r="E273" s="57" t="s">
        <v>591</v>
      </c>
      <c r="F273" s="8" t="s">
        <v>585</v>
      </c>
      <c r="G273" s="8" t="s">
        <v>244</v>
      </c>
      <c r="H273" s="59">
        <v>463.2</v>
      </c>
      <c r="I273" s="60">
        <f>H273*((1-[1]Nářadí!$I$3)/1)</f>
        <v>463.2</v>
      </c>
      <c r="J273" s="61">
        <v>0</v>
      </c>
      <c r="K273" s="62">
        <f t="shared" si="32"/>
        <v>0</v>
      </c>
      <c r="L273" s="62">
        <f>(J273*H273)*((1-[1]Nářadí!$I$2/1))</f>
        <v>0</v>
      </c>
      <c r="M273" s="8"/>
      <c r="N273" s="63" t="s">
        <v>660</v>
      </c>
    </row>
    <row r="274" spans="1:14" ht="60" customHeight="1">
      <c r="A274" s="65">
        <v>5904012161283</v>
      </c>
      <c r="B274" s="66" t="s">
        <v>685</v>
      </c>
      <c r="C274" s="55" t="s">
        <v>2</v>
      </c>
      <c r="D274" s="55"/>
      <c r="E274" s="57" t="s">
        <v>682</v>
      </c>
      <c r="F274" s="8"/>
      <c r="G274" s="8" t="s">
        <v>244</v>
      </c>
      <c r="H274" s="59">
        <v>267.89999999999998</v>
      </c>
      <c r="I274" s="60">
        <f>H274*((1-[1]Nářadí!$I$3)/1)</f>
        <v>267.89999999999998</v>
      </c>
      <c r="J274" s="61">
        <v>0</v>
      </c>
      <c r="K274" s="62">
        <f t="shared" si="32"/>
        <v>0</v>
      </c>
      <c r="L274" s="62">
        <f>(J274*H274)*((1-[1]Nářadí!$I$2/1))</f>
        <v>0</v>
      </c>
      <c r="M274" s="8"/>
      <c r="N274" s="63" t="s">
        <v>683</v>
      </c>
    </row>
    <row r="275" spans="1:14" ht="81.75" customHeight="1">
      <c r="A275" s="64">
        <v>5901466114308</v>
      </c>
      <c r="B275" s="55" t="s">
        <v>1</v>
      </c>
      <c r="C275" s="55" t="s">
        <v>748</v>
      </c>
      <c r="D275" s="56" t="s">
        <v>686</v>
      </c>
      <c r="E275" s="57" t="s">
        <v>749</v>
      </c>
      <c r="F275" s="58" t="s">
        <v>750</v>
      </c>
      <c r="G275" s="58" t="s">
        <v>244</v>
      </c>
      <c r="H275" s="59">
        <v>123.8</v>
      </c>
      <c r="I275" s="60">
        <f t="shared" ref="I275:I280" si="33">H275*((1-$I$3)/1)</f>
        <v>123.8</v>
      </c>
      <c r="J275" s="61">
        <v>0</v>
      </c>
      <c r="K275" s="62">
        <f t="shared" si="32"/>
        <v>0</v>
      </c>
      <c r="L275" s="62">
        <f t="shared" ref="L275:L280" si="34">(J275*H275)*((1-$I$2/1))</f>
        <v>0</v>
      </c>
      <c r="M275" s="58"/>
      <c r="N275" s="63" t="s">
        <v>751</v>
      </c>
    </row>
    <row r="276" spans="1:14" ht="76.5" customHeight="1">
      <c r="A276" s="64">
        <v>5901466114285</v>
      </c>
      <c r="B276" s="55" t="s">
        <v>1</v>
      </c>
      <c r="C276" s="55" t="s">
        <v>748</v>
      </c>
      <c r="D276" s="56" t="s">
        <v>687</v>
      </c>
      <c r="E276" s="57" t="s">
        <v>752</v>
      </c>
      <c r="F276" s="58" t="s">
        <v>753</v>
      </c>
      <c r="G276" s="58" t="s">
        <v>244</v>
      </c>
      <c r="H276" s="59">
        <v>306.2</v>
      </c>
      <c r="I276" s="60">
        <f t="shared" si="33"/>
        <v>306.2</v>
      </c>
      <c r="J276" s="61">
        <v>0</v>
      </c>
      <c r="K276" s="62">
        <f t="shared" si="32"/>
        <v>0</v>
      </c>
      <c r="L276" s="62">
        <f t="shared" si="34"/>
        <v>0</v>
      </c>
      <c r="M276" s="58"/>
      <c r="N276" s="63" t="s">
        <v>754</v>
      </c>
    </row>
    <row r="277" spans="1:14" ht="100.5" customHeight="1">
      <c r="A277" s="64">
        <v>5901466113257</v>
      </c>
      <c r="B277" s="55" t="s">
        <v>2</v>
      </c>
      <c r="C277" s="55" t="s">
        <v>748</v>
      </c>
      <c r="D277" s="56" t="s">
        <v>688</v>
      </c>
      <c r="E277" s="57" t="s">
        <v>755</v>
      </c>
      <c r="F277" s="58" t="s">
        <v>756</v>
      </c>
      <c r="G277" s="58" t="s">
        <v>244</v>
      </c>
      <c r="H277" s="59">
        <v>2857.7</v>
      </c>
      <c r="I277" s="60">
        <f t="shared" si="33"/>
        <v>2857.7</v>
      </c>
      <c r="J277" s="61">
        <v>0</v>
      </c>
      <c r="K277" s="62">
        <f t="shared" si="32"/>
        <v>0</v>
      </c>
      <c r="L277" s="62">
        <f t="shared" si="34"/>
        <v>0</v>
      </c>
      <c r="M277" s="58"/>
      <c r="N277" s="63" t="s">
        <v>757</v>
      </c>
    </row>
    <row r="278" spans="1:14" ht="100.5" customHeight="1">
      <c r="A278" s="64">
        <v>5901466113264</v>
      </c>
      <c r="B278" s="55" t="s">
        <v>2</v>
      </c>
      <c r="C278" s="55" t="s">
        <v>748</v>
      </c>
      <c r="D278" s="56" t="s">
        <v>689</v>
      </c>
      <c r="E278" s="57" t="s">
        <v>758</v>
      </c>
      <c r="F278" s="58" t="s">
        <v>759</v>
      </c>
      <c r="G278" s="58" t="s">
        <v>244</v>
      </c>
      <c r="H278" s="59">
        <v>3480.8</v>
      </c>
      <c r="I278" s="60">
        <f t="shared" si="33"/>
        <v>3480.8</v>
      </c>
      <c r="J278" s="61">
        <v>0</v>
      </c>
      <c r="K278" s="62">
        <f t="shared" si="32"/>
        <v>0</v>
      </c>
      <c r="L278" s="62">
        <f t="shared" si="34"/>
        <v>0</v>
      </c>
      <c r="M278" s="58"/>
      <c r="N278" s="63" t="s">
        <v>757</v>
      </c>
    </row>
    <row r="279" spans="1:14" ht="100.5" customHeight="1">
      <c r="A279" s="64">
        <v>5901466113271</v>
      </c>
      <c r="B279" s="55" t="s">
        <v>1</v>
      </c>
      <c r="C279" s="55" t="s">
        <v>748</v>
      </c>
      <c r="D279" s="56" t="s">
        <v>690</v>
      </c>
      <c r="E279" s="57" t="s">
        <v>760</v>
      </c>
      <c r="F279" s="58" t="s">
        <v>639</v>
      </c>
      <c r="G279" s="58" t="s">
        <v>244</v>
      </c>
      <c r="H279" s="59">
        <v>3565.2</v>
      </c>
      <c r="I279" s="60">
        <f t="shared" si="33"/>
        <v>3565.2</v>
      </c>
      <c r="J279" s="61">
        <v>0</v>
      </c>
      <c r="K279" s="62">
        <f t="shared" si="32"/>
        <v>0</v>
      </c>
      <c r="L279" s="62">
        <f t="shared" si="34"/>
        <v>0</v>
      </c>
      <c r="M279" s="58"/>
      <c r="N279" s="63" t="s">
        <v>761</v>
      </c>
    </row>
    <row r="280" spans="1:14" ht="100.5" customHeight="1">
      <c r="A280" s="64">
        <v>5901466113288</v>
      </c>
      <c r="B280" s="55" t="s">
        <v>1</v>
      </c>
      <c r="C280" s="55" t="s">
        <v>748</v>
      </c>
      <c r="D280" s="56" t="s">
        <v>691</v>
      </c>
      <c r="E280" s="57" t="s">
        <v>762</v>
      </c>
      <c r="F280" s="58" t="s">
        <v>763</v>
      </c>
      <c r="G280" s="58" t="s">
        <v>244</v>
      </c>
      <c r="H280" s="59">
        <v>4051.5</v>
      </c>
      <c r="I280" s="60">
        <f t="shared" si="33"/>
        <v>4051.5</v>
      </c>
      <c r="J280" s="61">
        <v>0</v>
      </c>
      <c r="K280" s="62">
        <f t="shared" si="32"/>
        <v>0</v>
      </c>
      <c r="L280" s="62">
        <f t="shared" si="34"/>
        <v>0</v>
      </c>
      <c r="M280" s="58"/>
      <c r="N280" s="63" t="s">
        <v>761</v>
      </c>
    </row>
    <row r="281" spans="1:14" ht="30.75" customHeight="1">
      <c r="A281" s="64">
        <v>5907527914498</v>
      </c>
      <c r="B281" s="55" t="s">
        <v>2</v>
      </c>
      <c r="C281" s="68" t="s">
        <v>764</v>
      </c>
      <c r="D281" s="56" t="s">
        <v>692</v>
      </c>
      <c r="E281" s="57" t="s">
        <v>765</v>
      </c>
      <c r="F281" s="58" t="s">
        <v>766</v>
      </c>
      <c r="G281" s="58" t="s">
        <v>245</v>
      </c>
      <c r="H281" s="59">
        <v>12.1</v>
      </c>
      <c r="I281" s="60">
        <f>H281*((1-[2]Nářadí!$I$3)/1)</f>
        <v>12.1</v>
      </c>
      <c r="J281" s="61">
        <v>0</v>
      </c>
      <c r="K281" s="62">
        <f t="shared" ref="K281:K325" si="35">J281*H281</f>
        <v>0</v>
      </c>
      <c r="L281" s="62">
        <f>(J281*H281)*((1-[2]Nářadí!$I$2/1))</f>
        <v>0</v>
      </c>
      <c r="M281" s="82"/>
      <c r="N281" s="80" t="s">
        <v>767</v>
      </c>
    </row>
    <row r="282" spans="1:14" ht="30.75" customHeight="1">
      <c r="A282" s="64">
        <v>5907527914481</v>
      </c>
      <c r="B282" s="55" t="s">
        <v>2</v>
      </c>
      <c r="C282" s="68" t="s">
        <v>764</v>
      </c>
      <c r="D282" s="56" t="s">
        <v>693</v>
      </c>
      <c r="E282" s="57" t="s">
        <v>768</v>
      </c>
      <c r="F282" s="58" t="s">
        <v>769</v>
      </c>
      <c r="G282" s="58" t="s">
        <v>245</v>
      </c>
      <c r="H282" s="59">
        <v>12.4</v>
      </c>
      <c r="I282" s="60">
        <f>H282*((1-[2]Nářadí!$I$3)/1)</f>
        <v>12.4</v>
      </c>
      <c r="J282" s="61">
        <v>0</v>
      </c>
      <c r="K282" s="62">
        <f t="shared" si="35"/>
        <v>0</v>
      </c>
      <c r="L282" s="62">
        <f>(J282*H282)*((1-[2]Nářadí!$I$2/1))</f>
        <v>0</v>
      </c>
      <c r="M282" s="83"/>
      <c r="N282" s="81"/>
    </row>
    <row r="283" spans="1:14" ht="69.75" customHeight="1">
      <c r="A283" s="64">
        <v>5901466172452</v>
      </c>
      <c r="B283" s="55" t="s">
        <v>3</v>
      </c>
      <c r="C283" s="55" t="s">
        <v>770</v>
      </c>
      <c r="D283" s="56" t="s">
        <v>730</v>
      </c>
      <c r="E283" s="57" t="s">
        <v>771</v>
      </c>
      <c r="F283" s="58" t="s">
        <v>772</v>
      </c>
      <c r="G283" s="58" t="s">
        <v>245</v>
      </c>
      <c r="H283" s="59">
        <v>440.3</v>
      </c>
      <c r="I283" s="60">
        <f>H283*((1-[2]Nářadí!$I$3)/1)</f>
        <v>440.3</v>
      </c>
      <c r="J283" s="61">
        <v>0</v>
      </c>
      <c r="K283" s="62">
        <f t="shared" si="35"/>
        <v>0</v>
      </c>
      <c r="L283" s="62">
        <f>(J283*H283)*((1-[2]Nářadí!$I$3/1))</f>
        <v>0</v>
      </c>
      <c r="M283" s="58"/>
      <c r="N283" s="63" t="s">
        <v>773</v>
      </c>
    </row>
    <row r="284" spans="1:14" ht="69.75" customHeight="1">
      <c r="A284" s="64">
        <v>5901466172469</v>
      </c>
      <c r="B284" s="55" t="s">
        <v>3</v>
      </c>
      <c r="C284" s="55" t="s">
        <v>770</v>
      </c>
      <c r="D284" s="56" t="s">
        <v>731</v>
      </c>
      <c r="E284" s="57" t="s">
        <v>774</v>
      </c>
      <c r="F284" s="58" t="s">
        <v>775</v>
      </c>
      <c r="G284" s="58" t="s">
        <v>245</v>
      </c>
      <c r="H284" s="59">
        <v>440.3</v>
      </c>
      <c r="I284" s="60">
        <f>H284*((1-[2]Nářadí!$I$3)/1)</f>
        <v>440.3</v>
      </c>
      <c r="J284" s="61">
        <v>0</v>
      </c>
      <c r="K284" s="62">
        <f t="shared" si="35"/>
        <v>0</v>
      </c>
      <c r="L284" s="62">
        <f>(J284*H284)*((1-[2]Nářadí!$I$3/1))</f>
        <v>0</v>
      </c>
      <c r="M284" s="58"/>
      <c r="N284" s="63" t="s">
        <v>773</v>
      </c>
    </row>
    <row r="285" spans="1:14" ht="69.75" customHeight="1">
      <c r="A285" s="64">
        <v>5901466172476</v>
      </c>
      <c r="B285" s="55" t="s">
        <v>3</v>
      </c>
      <c r="C285" s="55" t="s">
        <v>770</v>
      </c>
      <c r="D285" s="56" t="s">
        <v>732</v>
      </c>
      <c r="E285" s="57" t="s">
        <v>776</v>
      </c>
      <c r="F285" s="58" t="s">
        <v>777</v>
      </c>
      <c r="G285" s="58" t="s">
        <v>245</v>
      </c>
      <c r="H285" s="59">
        <v>440.3</v>
      </c>
      <c r="I285" s="60">
        <f>H285*((1-[2]Nářadí!$I$3)/1)</f>
        <v>440.3</v>
      </c>
      <c r="J285" s="61">
        <v>0</v>
      </c>
      <c r="K285" s="62">
        <f t="shared" si="35"/>
        <v>0</v>
      </c>
      <c r="L285" s="62">
        <f>(J285*H285)*((1-[2]Nářadí!$I$3/1))</f>
        <v>0</v>
      </c>
      <c r="M285" s="58"/>
      <c r="N285" s="63" t="s">
        <v>773</v>
      </c>
    </row>
    <row r="286" spans="1:14" ht="69.75" customHeight="1">
      <c r="A286" s="64">
        <v>5901466172483</v>
      </c>
      <c r="B286" s="55" t="s">
        <v>3</v>
      </c>
      <c r="C286" s="55" t="s">
        <v>770</v>
      </c>
      <c r="D286" s="56" t="s">
        <v>699</v>
      </c>
      <c r="E286" s="57" t="s">
        <v>778</v>
      </c>
      <c r="F286" s="58" t="s">
        <v>779</v>
      </c>
      <c r="G286" s="58" t="s">
        <v>245</v>
      </c>
      <c r="H286" s="59">
        <v>507.5</v>
      </c>
      <c r="I286" s="60">
        <f>H286*((1-[2]Nářadí!$I$3)/1)</f>
        <v>507.5</v>
      </c>
      <c r="J286" s="61">
        <v>0</v>
      </c>
      <c r="K286" s="62">
        <f t="shared" si="35"/>
        <v>0</v>
      </c>
      <c r="L286" s="62">
        <f>(J286*H286)*((1-[2]Nářadí!$I$3/1))</f>
        <v>0</v>
      </c>
      <c r="M286" s="58"/>
      <c r="N286" s="63" t="s">
        <v>773</v>
      </c>
    </row>
    <row r="287" spans="1:14" ht="69.75" customHeight="1">
      <c r="A287" s="64">
        <v>5901466172490</v>
      </c>
      <c r="B287" s="55" t="s">
        <v>3</v>
      </c>
      <c r="C287" s="55" t="s">
        <v>770</v>
      </c>
      <c r="D287" s="56" t="s">
        <v>700</v>
      </c>
      <c r="E287" s="57" t="s">
        <v>780</v>
      </c>
      <c r="F287" s="58" t="s">
        <v>781</v>
      </c>
      <c r="G287" s="58" t="s">
        <v>245</v>
      </c>
      <c r="H287" s="59">
        <v>507.5</v>
      </c>
      <c r="I287" s="60">
        <f>H287*((1-[2]Nářadí!$I$3)/1)</f>
        <v>507.5</v>
      </c>
      <c r="J287" s="61">
        <v>0</v>
      </c>
      <c r="K287" s="62">
        <f t="shared" si="35"/>
        <v>0</v>
      </c>
      <c r="L287" s="62">
        <f>(J287*H287)*((1-[2]Nářadí!$I$3/1))</f>
        <v>0</v>
      </c>
      <c r="M287" s="58"/>
      <c r="N287" s="63" t="s">
        <v>773</v>
      </c>
    </row>
    <row r="288" spans="1:14" ht="69.75" customHeight="1">
      <c r="A288" s="64">
        <v>5901466172506</v>
      </c>
      <c r="B288" s="55" t="s">
        <v>3</v>
      </c>
      <c r="C288" s="55" t="s">
        <v>770</v>
      </c>
      <c r="D288" s="56" t="s">
        <v>701</v>
      </c>
      <c r="E288" s="57" t="s">
        <v>782</v>
      </c>
      <c r="F288" s="58" t="s">
        <v>782</v>
      </c>
      <c r="G288" s="58" t="s">
        <v>245</v>
      </c>
      <c r="H288" s="59">
        <v>507.5</v>
      </c>
      <c r="I288" s="60">
        <f>H288*((1-[2]Nářadí!$I$3)/1)</f>
        <v>507.5</v>
      </c>
      <c r="J288" s="61">
        <v>0</v>
      </c>
      <c r="K288" s="62">
        <f t="shared" si="35"/>
        <v>0</v>
      </c>
      <c r="L288" s="62">
        <f>(J288*H288)*((1-[2]Nářadí!$I$3/1))</f>
        <v>0</v>
      </c>
      <c r="M288" s="58"/>
      <c r="N288" s="63" t="s">
        <v>773</v>
      </c>
    </row>
    <row r="289" spans="1:14" ht="69.75" customHeight="1">
      <c r="A289" s="64">
        <v>5901466172513</v>
      </c>
      <c r="B289" s="55" t="s">
        <v>3</v>
      </c>
      <c r="C289" s="55" t="s">
        <v>770</v>
      </c>
      <c r="D289" s="56" t="s">
        <v>694</v>
      </c>
      <c r="E289" s="57" t="s">
        <v>783</v>
      </c>
      <c r="F289" s="58" t="s">
        <v>784</v>
      </c>
      <c r="G289" s="58" t="s">
        <v>245</v>
      </c>
      <c r="H289" s="59">
        <v>468.4</v>
      </c>
      <c r="I289" s="60">
        <f>H289*((1-[2]Nářadí!$I$3)/1)</f>
        <v>468.4</v>
      </c>
      <c r="J289" s="61">
        <v>0</v>
      </c>
      <c r="K289" s="62">
        <f t="shared" si="35"/>
        <v>0</v>
      </c>
      <c r="L289" s="62">
        <f>(J289*H289)*((1-[2]Nářadí!$I$3/1))</f>
        <v>0</v>
      </c>
      <c r="M289" s="58"/>
      <c r="N289" s="63" t="s">
        <v>773</v>
      </c>
    </row>
    <row r="290" spans="1:14" ht="69.75" customHeight="1">
      <c r="A290" s="64">
        <v>5901466172520</v>
      </c>
      <c r="B290" s="55" t="s">
        <v>3</v>
      </c>
      <c r="C290" s="55" t="s">
        <v>770</v>
      </c>
      <c r="D290" s="56" t="s">
        <v>733</v>
      </c>
      <c r="E290" s="57" t="s">
        <v>785</v>
      </c>
      <c r="F290" s="58" t="s">
        <v>786</v>
      </c>
      <c r="G290" s="58" t="s">
        <v>245</v>
      </c>
      <c r="H290" s="59">
        <v>577.1</v>
      </c>
      <c r="I290" s="60">
        <f>H290*((1-[2]Nářadí!$I$3)/1)</f>
        <v>577.1</v>
      </c>
      <c r="J290" s="61">
        <v>0</v>
      </c>
      <c r="K290" s="62">
        <f t="shared" si="35"/>
        <v>0</v>
      </c>
      <c r="L290" s="62">
        <f>(J290*H290)*((1-[2]Nářadí!$I$3/1))</f>
        <v>0</v>
      </c>
      <c r="M290" s="58"/>
      <c r="N290" s="63" t="s">
        <v>787</v>
      </c>
    </row>
    <row r="291" spans="1:14" ht="69.75" customHeight="1">
      <c r="A291" s="64">
        <v>5901466172537</v>
      </c>
      <c r="B291" s="55" t="s">
        <v>3</v>
      </c>
      <c r="C291" s="55" t="s">
        <v>770</v>
      </c>
      <c r="D291" s="56" t="s">
        <v>734</v>
      </c>
      <c r="E291" s="57" t="s">
        <v>788</v>
      </c>
      <c r="F291" s="58" t="s">
        <v>789</v>
      </c>
      <c r="G291" s="58" t="s">
        <v>245</v>
      </c>
      <c r="H291" s="59">
        <v>577.1</v>
      </c>
      <c r="I291" s="60">
        <f>H291*((1-[2]Nářadí!$I$3)/1)</f>
        <v>577.1</v>
      </c>
      <c r="J291" s="61">
        <v>0</v>
      </c>
      <c r="K291" s="62">
        <f t="shared" si="35"/>
        <v>0</v>
      </c>
      <c r="L291" s="62">
        <f>(J291*H291)*((1-[2]Nářadí!$I$3/1))</f>
        <v>0</v>
      </c>
      <c r="M291" s="58"/>
      <c r="N291" s="63" t="s">
        <v>787</v>
      </c>
    </row>
    <row r="292" spans="1:14" ht="69.75" customHeight="1">
      <c r="A292" s="64">
        <v>5901466172544</v>
      </c>
      <c r="B292" s="55" t="s">
        <v>3</v>
      </c>
      <c r="C292" s="55" t="s">
        <v>770</v>
      </c>
      <c r="D292" s="56" t="s">
        <v>735</v>
      </c>
      <c r="E292" s="57" t="s">
        <v>790</v>
      </c>
      <c r="F292" s="58" t="s">
        <v>791</v>
      </c>
      <c r="G292" s="58" t="s">
        <v>245</v>
      </c>
      <c r="H292" s="59">
        <v>577.1</v>
      </c>
      <c r="I292" s="60">
        <f>H292*((1-[2]Nářadí!$I$3)/1)</f>
        <v>577.1</v>
      </c>
      <c r="J292" s="61">
        <v>0</v>
      </c>
      <c r="K292" s="62">
        <f t="shared" si="35"/>
        <v>0</v>
      </c>
      <c r="L292" s="62">
        <f>(J292*H292)*((1-[2]Nářadí!$I$3/1))</f>
        <v>0</v>
      </c>
      <c r="M292" s="58"/>
      <c r="N292" s="63" t="s">
        <v>787</v>
      </c>
    </row>
    <row r="293" spans="1:14" ht="69.75" customHeight="1">
      <c r="A293" s="64">
        <v>5901466172551</v>
      </c>
      <c r="B293" s="55" t="s">
        <v>3</v>
      </c>
      <c r="C293" s="55" t="s">
        <v>770</v>
      </c>
      <c r="D293" s="56" t="s">
        <v>702</v>
      </c>
      <c r="E293" s="57" t="s">
        <v>792</v>
      </c>
      <c r="F293" s="58" t="s">
        <v>793</v>
      </c>
      <c r="G293" s="58" t="s">
        <v>245</v>
      </c>
      <c r="H293" s="59">
        <v>481</v>
      </c>
      <c r="I293" s="60">
        <f>H293*((1-[2]Nářadí!$I$3)/1)</f>
        <v>481</v>
      </c>
      <c r="J293" s="61">
        <v>0</v>
      </c>
      <c r="K293" s="62">
        <f t="shared" si="35"/>
        <v>0</v>
      </c>
      <c r="L293" s="62">
        <f>(J293*H293)*((1-[2]Nářadí!$I$3/1))</f>
        <v>0</v>
      </c>
      <c r="M293" s="58"/>
      <c r="N293" s="63" t="s">
        <v>787</v>
      </c>
    </row>
    <row r="294" spans="1:14" ht="69.75" customHeight="1">
      <c r="A294" s="64">
        <v>5901466172568</v>
      </c>
      <c r="B294" s="55" t="s">
        <v>3</v>
      </c>
      <c r="C294" s="55" t="s">
        <v>770</v>
      </c>
      <c r="D294" s="56" t="s">
        <v>703</v>
      </c>
      <c r="E294" s="57" t="s">
        <v>794</v>
      </c>
      <c r="F294" s="58" t="s">
        <v>795</v>
      </c>
      <c r="G294" s="58" t="s">
        <v>245</v>
      </c>
      <c r="H294" s="59">
        <v>481</v>
      </c>
      <c r="I294" s="60">
        <f>H294*((1-[2]Nářadí!$I$3)/1)</f>
        <v>481</v>
      </c>
      <c r="J294" s="61">
        <v>0</v>
      </c>
      <c r="K294" s="62">
        <f t="shared" si="35"/>
        <v>0</v>
      </c>
      <c r="L294" s="62">
        <f>(J294*H294)*((1-[2]Nářadí!$I$3/1))</f>
        <v>0</v>
      </c>
      <c r="M294" s="58"/>
      <c r="N294" s="63" t="s">
        <v>787</v>
      </c>
    </row>
    <row r="295" spans="1:14" ht="69.75" customHeight="1">
      <c r="A295" s="64">
        <v>5901466172575</v>
      </c>
      <c r="B295" s="55" t="s">
        <v>3</v>
      </c>
      <c r="C295" s="55" t="s">
        <v>770</v>
      </c>
      <c r="D295" s="56" t="s">
        <v>704</v>
      </c>
      <c r="E295" s="57" t="s">
        <v>796</v>
      </c>
      <c r="F295" s="58" t="s">
        <v>797</v>
      </c>
      <c r="G295" s="58" t="s">
        <v>245</v>
      </c>
      <c r="H295" s="59">
        <v>481</v>
      </c>
      <c r="I295" s="60">
        <f>H295*((1-[2]Nářadí!$I$3)/1)</f>
        <v>481</v>
      </c>
      <c r="J295" s="61">
        <v>0</v>
      </c>
      <c r="K295" s="62">
        <f t="shared" si="35"/>
        <v>0</v>
      </c>
      <c r="L295" s="62">
        <f>(J295*H295)*((1-[2]Nářadí!$I$3/1))</f>
        <v>0</v>
      </c>
      <c r="M295" s="58"/>
      <c r="N295" s="63" t="s">
        <v>787</v>
      </c>
    </row>
    <row r="296" spans="1:14" ht="69.75" customHeight="1">
      <c r="A296" s="64">
        <v>5901466172582</v>
      </c>
      <c r="B296" s="55" t="s">
        <v>3</v>
      </c>
      <c r="C296" s="55" t="s">
        <v>770</v>
      </c>
      <c r="D296" s="56" t="s">
        <v>695</v>
      </c>
      <c r="E296" s="57" t="s">
        <v>798</v>
      </c>
      <c r="F296" s="58" t="s">
        <v>799</v>
      </c>
      <c r="G296" s="58" t="s">
        <v>245</v>
      </c>
      <c r="H296" s="59">
        <v>673.1</v>
      </c>
      <c r="I296" s="60">
        <f>H296*((1-[2]Nářadí!$I$3)/1)</f>
        <v>673.1</v>
      </c>
      <c r="J296" s="61">
        <v>0</v>
      </c>
      <c r="K296" s="62">
        <f t="shared" si="35"/>
        <v>0</v>
      </c>
      <c r="L296" s="62">
        <f>(J296*H296)*((1-[2]Nářadí!$I$3/1))</f>
        <v>0</v>
      </c>
      <c r="M296" s="58"/>
      <c r="N296" s="63" t="s">
        <v>787</v>
      </c>
    </row>
    <row r="297" spans="1:14" ht="69.75" customHeight="1">
      <c r="A297" s="64">
        <v>5901466172599</v>
      </c>
      <c r="B297" s="55" t="s">
        <v>3</v>
      </c>
      <c r="C297" s="55" t="s">
        <v>770</v>
      </c>
      <c r="D297" s="56" t="s">
        <v>736</v>
      </c>
      <c r="E297" s="57" t="s">
        <v>800</v>
      </c>
      <c r="F297" s="58" t="s">
        <v>801</v>
      </c>
      <c r="G297" s="58" t="s">
        <v>245</v>
      </c>
      <c r="H297" s="59">
        <v>301.7</v>
      </c>
      <c r="I297" s="60">
        <f>H297*((1-[2]Nářadí!$I$3)/1)</f>
        <v>301.7</v>
      </c>
      <c r="J297" s="61">
        <v>0</v>
      </c>
      <c r="K297" s="62">
        <f t="shared" si="35"/>
        <v>0</v>
      </c>
      <c r="L297" s="62">
        <f>(J297*H297)*((1-[2]Nářadí!$I$3/1))</f>
        <v>0</v>
      </c>
      <c r="M297" s="58"/>
      <c r="N297" s="63" t="s">
        <v>802</v>
      </c>
    </row>
    <row r="298" spans="1:14" ht="69.75" customHeight="1">
      <c r="A298" s="64">
        <v>5901466172605</v>
      </c>
      <c r="B298" s="55" t="s">
        <v>3</v>
      </c>
      <c r="C298" s="55" t="s">
        <v>770</v>
      </c>
      <c r="D298" s="56" t="s">
        <v>737</v>
      </c>
      <c r="E298" s="57" t="s">
        <v>803</v>
      </c>
      <c r="F298" s="58" t="s">
        <v>804</v>
      </c>
      <c r="G298" s="58" t="s">
        <v>245</v>
      </c>
      <c r="H298" s="59">
        <v>301.7</v>
      </c>
      <c r="I298" s="60">
        <f>H298*((1-[2]Nářadí!$I$3)/1)</f>
        <v>301.7</v>
      </c>
      <c r="J298" s="61">
        <v>0</v>
      </c>
      <c r="K298" s="62">
        <f t="shared" si="35"/>
        <v>0</v>
      </c>
      <c r="L298" s="62">
        <f>(J298*H298)*((1-[2]Nářadí!$I$3/1))</f>
        <v>0</v>
      </c>
      <c r="M298" s="58"/>
      <c r="N298" s="63" t="s">
        <v>802</v>
      </c>
    </row>
    <row r="299" spans="1:14" ht="69.75" customHeight="1">
      <c r="A299" s="64">
        <v>5901466172612</v>
      </c>
      <c r="B299" s="55" t="s">
        <v>3</v>
      </c>
      <c r="C299" s="55" t="s">
        <v>770</v>
      </c>
      <c r="D299" s="56" t="s">
        <v>738</v>
      </c>
      <c r="E299" s="57" t="s">
        <v>777</v>
      </c>
      <c r="F299" s="58" t="s">
        <v>805</v>
      </c>
      <c r="G299" s="58" t="s">
        <v>245</v>
      </c>
      <c r="H299" s="59">
        <v>301.7</v>
      </c>
      <c r="I299" s="60">
        <f>H299*((1-[2]Nářadí!$I$3)/1)</f>
        <v>301.7</v>
      </c>
      <c r="J299" s="61">
        <v>0</v>
      </c>
      <c r="K299" s="62">
        <f t="shared" si="35"/>
        <v>0</v>
      </c>
      <c r="L299" s="62">
        <f>(J299*H299)*((1-[2]Nářadí!$I$3/1))</f>
        <v>0</v>
      </c>
      <c r="M299" s="58"/>
      <c r="N299" s="63" t="s">
        <v>802</v>
      </c>
    </row>
    <row r="300" spans="1:14" ht="69.75" customHeight="1">
      <c r="A300" s="64">
        <v>5901466172629</v>
      </c>
      <c r="B300" s="55" t="s">
        <v>3</v>
      </c>
      <c r="C300" s="55" t="s">
        <v>770</v>
      </c>
      <c r="D300" s="56" t="s">
        <v>739</v>
      </c>
      <c r="E300" s="57" t="s">
        <v>777</v>
      </c>
      <c r="F300" s="58" t="s">
        <v>806</v>
      </c>
      <c r="G300" s="58" t="s">
        <v>245</v>
      </c>
      <c r="H300" s="59">
        <v>301.7</v>
      </c>
      <c r="I300" s="60">
        <f>H300*((1-[2]Nářadí!$I$3)/1)</f>
        <v>301.7</v>
      </c>
      <c r="J300" s="61">
        <v>0</v>
      </c>
      <c r="K300" s="62">
        <f t="shared" si="35"/>
        <v>0</v>
      </c>
      <c r="L300" s="62">
        <f>(J300*H300)*((1-[2]Nářadí!$I$3/1))</f>
        <v>0</v>
      </c>
      <c r="M300" s="58"/>
      <c r="N300" s="63" t="s">
        <v>802</v>
      </c>
    </row>
    <row r="301" spans="1:14" ht="69.75" customHeight="1">
      <c r="A301" s="64">
        <v>5901466172636</v>
      </c>
      <c r="B301" s="55" t="s">
        <v>3</v>
      </c>
      <c r="C301" s="55" t="s">
        <v>770</v>
      </c>
      <c r="D301" s="56" t="s">
        <v>705</v>
      </c>
      <c r="E301" s="57" t="s">
        <v>807</v>
      </c>
      <c r="F301" s="58" t="s">
        <v>808</v>
      </c>
      <c r="G301" s="58" t="s">
        <v>245</v>
      </c>
      <c r="H301" s="59">
        <v>348.7</v>
      </c>
      <c r="I301" s="60">
        <f>H301*((1-[2]Nářadí!$I$3)/1)</f>
        <v>348.7</v>
      </c>
      <c r="J301" s="61">
        <v>0</v>
      </c>
      <c r="K301" s="62">
        <f t="shared" si="35"/>
        <v>0</v>
      </c>
      <c r="L301" s="62">
        <f>(J301*H301)*((1-[2]Nářadí!$I$3/1))</f>
        <v>0</v>
      </c>
      <c r="M301" s="58"/>
      <c r="N301" s="63" t="s">
        <v>802</v>
      </c>
    </row>
    <row r="302" spans="1:14" ht="69.75" customHeight="1">
      <c r="A302" s="64">
        <v>5901466172643</v>
      </c>
      <c r="B302" s="55" t="s">
        <v>3</v>
      </c>
      <c r="C302" s="55" t="s">
        <v>770</v>
      </c>
      <c r="D302" s="56" t="s">
        <v>706</v>
      </c>
      <c r="E302" s="57" t="s">
        <v>807</v>
      </c>
      <c r="F302" s="58" t="s">
        <v>809</v>
      </c>
      <c r="G302" s="58" t="s">
        <v>245</v>
      </c>
      <c r="H302" s="59">
        <v>348.7</v>
      </c>
      <c r="I302" s="60">
        <f>H302*((1-[2]Nářadí!$I$3)/1)</f>
        <v>348.7</v>
      </c>
      <c r="J302" s="61">
        <v>0</v>
      </c>
      <c r="K302" s="62">
        <f t="shared" si="35"/>
        <v>0</v>
      </c>
      <c r="L302" s="62">
        <f>(J302*H302)*((1-[2]Nářadí!$I$3/1))</f>
        <v>0</v>
      </c>
      <c r="M302" s="58"/>
      <c r="N302" s="63" t="s">
        <v>802</v>
      </c>
    </row>
    <row r="303" spans="1:14" ht="69.75" customHeight="1">
      <c r="A303" s="64">
        <v>5901466172650</v>
      </c>
      <c r="B303" s="55" t="s">
        <v>3</v>
      </c>
      <c r="C303" s="55" t="s">
        <v>770</v>
      </c>
      <c r="D303" s="56" t="s">
        <v>707</v>
      </c>
      <c r="E303" s="57" t="s">
        <v>807</v>
      </c>
      <c r="F303" s="58" t="s">
        <v>810</v>
      </c>
      <c r="G303" s="58" t="s">
        <v>245</v>
      </c>
      <c r="H303" s="59">
        <v>348.7</v>
      </c>
      <c r="I303" s="60">
        <f>H303*((1-[2]Nářadí!$I$3)/1)</f>
        <v>348.7</v>
      </c>
      <c r="J303" s="61">
        <v>0</v>
      </c>
      <c r="K303" s="62">
        <f t="shared" si="35"/>
        <v>0</v>
      </c>
      <c r="L303" s="62">
        <f>(J303*H303)*((1-[2]Nářadí!$I$3/1))</f>
        <v>0</v>
      </c>
      <c r="M303" s="58"/>
      <c r="N303" s="63" t="s">
        <v>802</v>
      </c>
    </row>
    <row r="304" spans="1:14" ht="69.75" customHeight="1">
      <c r="A304" s="64">
        <v>5901466172667</v>
      </c>
      <c r="B304" s="55" t="s">
        <v>3</v>
      </c>
      <c r="C304" s="55" t="s">
        <v>770</v>
      </c>
      <c r="D304" s="56" t="s">
        <v>708</v>
      </c>
      <c r="E304" s="57" t="s">
        <v>807</v>
      </c>
      <c r="F304" s="58" t="s">
        <v>811</v>
      </c>
      <c r="G304" s="58" t="s">
        <v>245</v>
      </c>
      <c r="H304" s="59">
        <v>348.7</v>
      </c>
      <c r="I304" s="60">
        <f>H304*((1-[2]Nářadí!$I$3)/1)</f>
        <v>348.7</v>
      </c>
      <c r="J304" s="61">
        <v>0</v>
      </c>
      <c r="K304" s="62">
        <f t="shared" si="35"/>
        <v>0</v>
      </c>
      <c r="L304" s="62">
        <f>(J304*H304)*((1-[2]Nářadí!$I$3/1))</f>
        <v>0</v>
      </c>
      <c r="M304" s="58"/>
      <c r="N304" s="63" t="s">
        <v>802</v>
      </c>
    </row>
    <row r="305" spans="1:14" ht="69.75" customHeight="1">
      <c r="A305" s="64">
        <v>5901466172674</v>
      </c>
      <c r="B305" s="55" t="s">
        <v>3</v>
      </c>
      <c r="C305" s="55" t="s">
        <v>770</v>
      </c>
      <c r="D305" s="56" t="s">
        <v>696</v>
      </c>
      <c r="E305" s="57" t="s">
        <v>812</v>
      </c>
      <c r="F305" s="58" t="s">
        <v>813</v>
      </c>
      <c r="G305" s="58" t="s">
        <v>245</v>
      </c>
      <c r="H305" s="59">
        <v>321.60000000000002</v>
      </c>
      <c r="I305" s="60">
        <f>H305*((1-[2]Nářadí!$I$3)/1)</f>
        <v>321.60000000000002</v>
      </c>
      <c r="J305" s="61">
        <v>0</v>
      </c>
      <c r="K305" s="62">
        <f t="shared" si="35"/>
        <v>0</v>
      </c>
      <c r="L305" s="62">
        <f>(J305*H305)*((1-[2]Nářadí!$I$3/1))</f>
        <v>0</v>
      </c>
      <c r="M305" s="58"/>
      <c r="N305" s="63" t="s">
        <v>802</v>
      </c>
    </row>
    <row r="306" spans="1:14" ht="69.75" customHeight="1">
      <c r="A306" s="64">
        <v>5901466172681</v>
      </c>
      <c r="B306" s="55" t="s">
        <v>3</v>
      </c>
      <c r="C306" s="55" t="s">
        <v>770</v>
      </c>
      <c r="D306" s="56" t="s">
        <v>740</v>
      </c>
      <c r="E306" s="57" t="s">
        <v>814</v>
      </c>
      <c r="F306" s="58" t="s">
        <v>815</v>
      </c>
      <c r="G306" s="58" t="s">
        <v>245</v>
      </c>
      <c r="H306" s="59">
        <v>423.1</v>
      </c>
      <c r="I306" s="60">
        <f>H306*((1-[2]Nářadí!$I$3)/1)</f>
        <v>423.1</v>
      </c>
      <c r="J306" s="61">
        <v>0</v>
      </c>
      <c r="K306" s="62">
        <f t="shared" si="35"/>
        <v>0</v>
      </c>
      <c r="L306" s="62">
        <f>(J306*H306)*((1-[2]Nářadí!$I$3/1))</f>
        <v>0</v>
      </c>
      <c r="M306" s="58"/>
      <c r="N306" s="63" t="s">
        <v>816</v>
      </c>
    </row>
    <row r="307" spans="1:14" ht="69.75" customHeight="1">
      <c r="A307" s="64">
        <v>5901466172698</v>
      </c>
      <c r="B307" s="55" t="s">
        <v>3</v>
      </c>
      <c r="C307" s="55" t="s">
        <v>770</v>
      </c>
      <c r="D307" s="56" t="s">
        <v>741</v>
      </c>
      <c r="E307" s="57" t="s">
        <v>814</v>
      </c>
      <c r="F307" s="58" t="s">
        <v>817</v>
      </c>
      <c r="G307" s="58" t="s">
        <v>245</v>
      </c>
      <c r="H307" s="59">
        <v>423.1</v>
      </c>
      <c r="I307" s="60">
        <f>H307*((1-[2]Nářadí!$I$3)/1)</f>
        <v>423.1</v>
      </c>
      <c r="J307" s="61">
        <v>0</v>
      </c>
      <c r="K307" s="62">
        <f t="shared" si="35"/>
        <v>0</v>
      </c>
      <c r="L307" s="62">
        <f>(J307*H307)*((1-[2]Nářadí!$I$3/1))</f>
        <v>0</v>
      </c>
      <c r="M307" s="58"/>
      <c r="N307" s="63" t="s">
        <v>816</v>
      </c>
    </row>
    <row r="308" spans="1:14" ht="69.75" customHeight="1">
      <c r="A308" s="64">
        <v>5901466172704</v>
      </c>
      <c r="B308" s="55" t="s">
        <v>3</v>
      </c>
      <c r="C308" s="55" t="s">
        <v>770</v>
      </c>
      <c r="D308" s="56" t="s">
        <v>742</v>
      </c>
      <c r="E308" s="57" t="s">
        <v>814</v>
      </c>
      <c r="F308" s="58" t="s">
        <v>818</v>
      </c>
      <c r="G308" s="58" t="s">
        <v>245</v>
      </c>
      <c r="H308" s="59">
        <v>423.1</v>
      </c>
      <c r="I308" s="60">
        <f>H308*((1-[2]Nářadí!$I$3)/1)</f>
        <v>423.1</v>
      </c>
      <c r="J308" s="61">
        <v>0</v>
      </c>
      <c r="K308" s="62">
        <f t="shared" si="35"/>
        <v>0</v>
      </c>
      <c r="L308" s="62">
        <f>(J308*H308)*((1-[2]Nářadí!$I$3/1))</f>
        <v>0</v>
      </c>
      <c r="M308" s="58"/>
      <c r="N308" s="63" t="s">
        <v>816</v>
      </c>
    </row>
    <row r="309" spans="1:14" ht="69.75" customHeight="1">
      <c r="A309" s="64">
        <v>5901466172711</v>
      </c>
      <c r="B309" s="55" t="s">
        <v>3</v>
      </c>
      <c r="C309" s="55" t="s">
        <v>770</v>
      </c>
      <c r="D309" s="56" t="s">
        <v>743</v>
      </c>
      <c r="E309" s="57" t="s">
        <v>814</v>
      </c>
      <c r="F309" s="58" t="s">
        <v>819</v>
      </c>
      <c r="G309" s="58" t="s">
        <v>245</v>
      </c>
      <c r="H309" s="59">
        <v>423.1</v>
      </c>
      <c r="I309" s="60">
        <f>H309*((1-[2]Nářadí!$I$3)/1)</f>
        <v>423.1</v>
      </c>
      <c r="J309" s="61">
        <v>0</v>
      </c>
      <c r="K309" s="62">
        <f t="shared" si="35"/>
        <v>0</v>
      </c>
      <c r="L309" s="62">
        <f>(J309*H309)*((1-[2]Nářadí!$I$3/1))</f>
        <v>0</v>
      </c>
      <c r="M309" s="58"/>
      <c r="N309" s="63" t="s">
        <v>816</v>
      </c>
    </row>
    <row r="310" spans="1:14" ht="69.75" customHeight="1">
      <c r="A310" s="64">
        <v>5901466172728</v>
      </c>
      <c r="B310" s="55" t="s">
        <v>3</v>
      </c>
      <c r="C310" s="55" t="s">
        <v>770</v>
      </c>
      <c r="D310" s="56" t="s">
        <v>744</v>
      </c>
      <c r="E310" s="57" t="s">
        <v>814</v>
      </c>
      <c r="F310" s="58" t="s">
        <v>786</v>
      </c>
      <c r="G310" s="58" t="s">
        <v>245</v>
      </c>
      <c r="H310" s="59">
        <v>1041.4000000000001</v>
      </c>
      <c r="I310" s="60">
        <f>H310*((1-[2]Nářadí!$I$3)/1)</f>
        <v>1041.4000000000001</v>
      </c>
      <c r="J310" s="61">
        <v>0</v>
      </c>
      <c r="K310" s="62">
        <f t="shared" si="35"/>
        <v>0</v>
      </c>
      <c r="L310" s="62">
        <f>(J310*H310)*((1-[2]Nářadí!$I$3/1))</f>
        <v>0</v>
      </c>
      <c r="M310" s="58"/>
      <c r="N310" s="63" t="s">
        <v>816</v>
      </c>
    </row>
    <row r="311" spans="1:14" ht="69.75" customHeight="1">
      <c r="A311" s="64">
        <v>5901466172735</v>
      </c>
      <c r="B311" s="55" t="s">
        <v>3</v>
      </c>
      <c r="C311" s="55" t="s">
        <v>770</v>
      </c>
      <c r="D311" s="56" t="s">
        <v>745</v>
      </c>
      <c r="E311" s="57" t="s">
        <v>814</v>
      </c>
      <c r="F311" s="58" t="s">
        <v>789</v>
      </c>
      <c r="G311" s="58" t="s">
        <v>245</v>
      </c>
      <c r="H311" s="59">
        <v>1041.4000000000001</v>
      </c>
      <c r="I311" s="60">
        <f>H311*((1-[2]Nářadí!$I$3)/1)</f>
        <v>1041.4000000000001</v>
      </c>
      <c r="J311" s="61">
        <v>0</v>
      </c>
      <c r="K311" s="62">
        <f t="shared" si="35"/>
        <v>0</v>
      </c>
      <c r="L311" s="62">
        <f>(J311*H311)*((1-[2]Nářadí!$I$3/1))</f>
        <v>0</v>
      </c>
      <c r="M311" s="58"/>
      <c r="N311" s="63" t="s">
        <v>816</v>
      </c>
    </row>
    <row r="312" spans="1:14" ht="69.75" customHeight="1">
      <c r="A312" s="64">
        <v>5901466172742</v>
      </c>
      <c r="B312" s="55" t="s">
        <v>3</v>
      </c>
      <c r="C312" s="55" t="s">
        <v>770</v>
      </c>
      <c r="D312" s="56" t="s">
        <v>746</v>
      </c>
      <c r="E312" s="57" t="s">
        <v>814</v>
      </c>
      <c r="F312" s="58" t="s">
        <v>791</v>
      </c>
      <c r="G312" s="58" t="s">
        <v>245</v>
      </c>
      <c r="H312" s="59">
        <v>1041.4000000000001</v>
      </c>
      <c r="I312" s="60">
        <f>H312*((1-[2]Nářadí!$I$3)/1)</f>
        <v>1041.4000000000001</v>
      </c>
      <c r="J312" s="61">
        <v>0</v>
      </c>
      <c r="K312" s="62">
        <f t="shared" si="35"/>
        <v>0</v>
      </c>
      <c r="L312" s="62">
        <f>(J312*H312)*((1-[2]Nářadí!$I$3/1))</f>
        <v>0</v>
      </c>
      <c r="M312" s="58"/>
      <c r="N312" s="63" t="s">
        <v>816</v>
      </c>
    </row>
    <row r="313" spans="1:14" ht="69.75" customHeight="1">
      <c r="A313" s="64">
        <v>5901466172759</v>
      </c>
      <c r="B313" s="55" t="s">
        <v>3</v>
      </c>
      <c r="C313" s="55" t="s">
        <v>770</v>
      </c>
      <c r="D313" s="56" t="s">
        <v>747</v>
      </c>
      <c r="E313" s="57" t="s">
        <v>814</v>
      </c>
      <c r="F313" s="58" t="s">
        <v>820</v>
      </c>
      <c r="G313" s="58" t="s">
        <v>245</v>
      </c>
      <c r="H313" s="59">
        <v>1041.4000000000001</v>
      </c>
      <c r="I313" s="60">
        <f>H313*((1-[2]Nářadí!$I$3)/1)</f>
        <v>1041.4000000000001</v>
      </c>
      <c r="J313" s="61">
        <v>0</v>
      </c>
      <c r="K313" s="62">
        <f t="shared" si="35"/>
        <v>0</v>
      </c>
      <c r="L313" s="62">
        <f>(J313*H313)*((1-[2]Nářadí!$I$3/1))</f>
        <v>0</v>
      </c>
      <c r="M313" s="58"/>
      <c r="N313" s="63" t="s">
        <v>816</v>
      </c>
    </row>
    <row r="314" spans="1:14" ht="69.75" customHeight="1">
      <c r="A314" s="64">
        <v>5901466172766</v>
      </c>
      <c r="B314" s="55" t="s">
        <v>3</v>
      </c>
      <c r="C314" s="55" t="s">
        <v>770</v>
      </c>
      <c r="D314" s="56" t="s">
        <v>709</v>
      </c>
      <c r="E314" s="57" t="s">
        <v>821</v>
      </c>
      <c r="F314" s="58" t="s">
        <v>822</v>
      </c>
      <c r="G314" s="58" t="s">
        <v>245</v>
      </c>
      <c r="H314" s="59">
        <v>540.70000000000005</v>
      </c>
      <c r="I314" s="60">
        <f>H314*((1-[2]Nářadí!$I$3)/1)</f>
        <v>540.70000000000005</v>
      </c>
      <c r="J314" s="61">
        <v>0</v>
      </c>
      <c r="K314" s="62">
        <f t="shared" si="35"/>
        <v>0</v>
      </c>
      <c r="L314" s="62">
        <f>(J314*H314)*((1-[2]Nářadí!$I$3/1))</f>
        <v>0</v>
      </c>
      <c r="M314" s="58"/>
      <c r="N314" s="63" t="s">
        <v>816</v>
      </c>
    </row>
    <row r="315" spans="1:14" ht="69.75" customHeight="1">
      <c r="A315" s="64">
        <v>5901466172773</v>
      </c>
      <c r="B315" s="55" t="s">
        <v>3</v>
      </c>
      <c r="C315" s="55" t="s">
        <v>770</v>
      </c>
      <c r="D315" s="56" t="s">
        <v>710</v>
      </c>
      <c r="E315" s="57" t="s">
        <v>821</v>
      </c>
      <c r="F315" s="58" t="s">
        <v>823</v>
      </c>
      <c r="G315" s="58" t="s">
        <v>245</v>
      </c>
      <c r="H315" s="59">
        <v>540.70000000000005</v>
      </c>
      <c r="I315" s="60">
        <f>H315*((1-[2]Nářadí!$I$3)/1)</f>
        <v>540.70000000000005</v>
      </c>
      <c r="J315" s="61">
        <v>0</v>
      </c>
      <c r="K315" s="62">
        <f t="shared" si="35"/>
        <v>0</v>
      </c>
      <c r="L315" s="62">
        <f>(J315*H315)*((1-[2]Nářadí!$I$3/1))</f>
        <v>0</v>
      </c>
      <c r="M315" s="58"/>
      <c r="N315" s="63" t="s">
        <v>816</v>
      </c>
    </row>
    <row r="316" spans="1:14" ht="69.75" customHeight="1">
      <c r="A316" s="64">
        <v>5901466172780</v>
      </c>
      <c r="B316" s="55" t="s">
        <v>3</v>
      </c>
      <c r="C316" s="55" t="s">
        <v>770</v>
      </c>
      <c r="D316" s="56" t="s">
        <v>711</v>
      </c>
      <c r="E316" s="57" t="s">
        <v>821</v>
      </c>
      <c r="F316" s="58" t="s">
        <v>824</v>
      </c>
      <c r="G316" s="58" t="s">
        <v>245</v>
      </c>
      <c r="H316" s="59">
        <v>540.70000000000005</v>
      </c>
      <c r="I316" s="60">
        <f>H316*((1-[2]Nářadí!$I$3)/1)</f>
        <v>540.70000000000005</v>
      </c>
      <c r="J316" s="61">
        <v>0</v>
      </c>
      <c r="K316" s="62">
        <f t="shared" si="35"/>
        <v>0</v>
      </c>
      <c r="L316" s="62">
        <f>(J316*H316)*((1-[2]Nářadí!$I$3/1))</f>
        <v>0</v>
      </c>
      <c r="M316" s="58"/>
      <c r="N316" s="63" t="s">
        <v>816</v>
      </c>
    </row>
    <row r="317" spans="1:14" ht="69.75" customHeight="1">
      <c r="A317" s="64">
        <v>5901466172797</v>
      </c>
      <c r="B317" s="55" t="s">
        <v>3</v>
      </c>
      <c r="C317" s="55" t="s">
        <v>770</v>
      </c>
      <c r="D317" s="56" t="s">
        <v>712</v>
      </c>
      <c r="E317" s="57" t="s">
        <v>821</v>
      </c>
      <c r="F317" s="58" t="s">
        <v>825</v>
      </c>
      <c r="G317" s="58" t="s">
        <v>245</v>
      </c>
      <c r="H317" s="59">
        <v>540.70000000000005</v>
      </c>
      <c r="I317" s="60">
        <f>H317*((1-[2]Nářadí!$I$3)/1)</f>
        <v>540.70000000000005</v>
      </c>
      <c r="J317" s="61">
        <v>0</v>
      </c>
      <c r="K317" s="62">
        <f t="shared" si="35"/>
        <v>0</v>
      </c>
      <c r="L317" s="62">
        <f>(J317*H317)*((1-[2]Nářadí!$I$3/1))</f>
        <v>0</v>
      </c>
      <c r="M317" s="58"/>
      <c r="N317" s="63" t="s">
        <v>816</v>
      </c>
    </row>
    <row r="318" spans="1:14" ht="69.75" customHeight="1">
      <c r="A318" s="64">
        <v>5901466173770</v>
      </c>
      <c r="B318" s="55" t="s">
        <v>3</v>
      </c>
      <c r="C318" s="55" t="s">
        <v>770</v>
      </c>
      <c r="D318" s="56" t="s">
        <v>728</v>
      </c>
      <c r="E318" s="57" t="s">
        <v>826</v>
      </c>
      <c r="F318" s="58" t="s">
        <v>827</v>
      </c>
      <c r="G318" s="58" t="s">
        <v>245</v>
      </c>
      <c r="H318" s="59">
        <v>317.8</v>
      </c>
      <c r="I318" s="60">
        <f>H318*((1-[2]Nářadí!$I$3)/1)</f>
        <v>317.8</v>
      </c>
      <c r="J318" s="61">
        <v>0</v>
      </c>
      <c r="K318" s="62">
        <f t="shared" si="35"/>
        <v>0</v>
      </c>
      <c r="L318" s="62">
        <f>(J318*H318)*((1-[2]Nářadí!$I$3/1))</f>
        <v>0</v>
      </c>
      <c r="M318" s="58"/>
      <c r="N318" s="63" t="s">
        <v>816</v>
      </c>
    </row>
    <row r="319" spans="1:14" ht="69.75" customHeight="1">
      <c r="A319" s="64">
        <v>5901466172803</v>
      </c>
      <c r="B319" s="55" t="s">
        <v>3</v>
      </c>
      <c r="C319" s="55" t="s">
        <v>770</v>
      </c>
      <c r="D319" s="56" t="s">
        <v>729</v>
      </c>
      <c r="E319" s="57" t="s">
        <v>828</v>
      </c>
      <c r="F319" s="58" t="s">
        <v>829</v>
      </c>
      <c r="G319" s="58" t="s">
        <v>244</v>
      </c>
      <c r="H319" s="59">
        <v>408.9</v>
      </c>
      <c r="I319" s="60">
        <f>H319*((1-[2]Nářadí!$I$3)/1)</f>
        <v>408.9</v>
      </c>
      <c r="J319" s="61">
        <v>0</v>
      </c>
      <c r="K319" s="62">
        <f t="shared" si="35"/>
        <v>0</v>
      </c>
      <c r="L319" s="62">
        <f>(J319*H319)*((1-[2]Nářadí!$I$3/1))</f>
        <v>0</v>
      </c>
      <c r="M319" s="58"/>
      <c r="N319" s="63" t="s">
        <v>830</v>
      </c>
    </row>
    <row r="320" spans="1:14" ht="69.75" customHeight="1">
      <c r="A320" s="64">
        <v>5901466172810</v>
      </c>
      <c r="B320" s="55" t="s">
        <v>3</v>
      </c>
      <c r="C320" s="55" t="s">
        <v>770</v>
      </c>
      <c r="D320" s="56" t="s">
        <v>831</v>
      </c>
      <c r="E320" s="57" t="s">
        <v>832</v>
      </c>
      <c r="F320" s="58" t="s">
        <v>833</v>
      </c>
      <c r="G320" s="58" t="s">
        <v>245</v>
      </c>
      <c r="H320" s="59">
        <v>178.4</v>
      </c>
      <c r="I320" s="60">
        <f>H320*((1-[2]Nářadí!$I$3)/1)</f>
        <v>178.4</v>
      </c>
      <c r="J320" s="61">
        <v>0</v>
      </c>
      <c r="K320" s="62">
        <f t="shared" si="35"/>
        <v>0</v>
      </c>
      <c r="L320" s="62">
        <f>(J320*H320)*((1-[2]Nářadí!$I$3/1))</f>
        <v>0</v>
      </c>
      <c r="M320" s="58"/>
      <c r="N320" s="63" t="s">
        <v>834</v>
      </c>
    </row>
    <row r="321" spans="1:14" ht="69.75" customHeight="1">
      <c r="A321" s="64">
        <v>5901466172827</v>
      </c>
      <c r="B321" s="55" t="s">
        <v>3</v>
      </c>
      <c r="C321" s="55" t="s">
        <v>770</v>
      </c>
      <c r="D321" s="56" t="s">
        <v>726</v>
      </c>
      <c r="E321" s="57" t="s">
        <v>835</v>
      </c>
      <c r="F321" s="58" t="s">
        <v>836</v>
      </c>
      <c r="G321" s="58" t="s">
        <v>245</v>
      </c>
      <c r="H321" s="59">
        <v>215.3</v>
      </c>
      <c r="I321" s="60">
        <f>H321*((1-[2]Nářadí!$I$3)/1)</f>
        <v>215.3</v>
      </c>
      <c r="J321" s="61">
        <v>0</v>
      </c>
      <c r="K321" s="62">
        <f t="shared" si="35"/>
        <v>0</v>
      </c>
      <c r="L321" s="62">
        <f>(J321*H321)*((1-[2]Nářadí!$I$3/1))</f>
        <v>0</v>
      </c>
      <c r="M321" s="58"/>
      <c r="N321" s="63" t="s">
        <v>837</v>
      </c>
    </row>
    <row r="322" spans="1:14" ht="69.75" customHeight="1">
      <c r="A322" s="64">
        <v>5901466172834</v>
      </c>
      <c r="B322" s="55" t="s">
        <v>3</v>
      </c>
      <c r="C322" s="55" t="s">
        <v>770</v>
      </c>
      <c r="D322" s="56" t="s">
        <v>727</v>
      </c>
      <c r="E322" s="57" t="s">
        <v>838</v>
      </c>
      <c r="F322" s="58" t="s">
        <v>839</v>
      </c>
      <c r="G322" s="58" t="s">
        <v>245</v>
      </c>
      <c r="H322" s="59">
        <v>215.3</v>
      </c>
      <c r="I322" s="60">
        <f>H322*((1-[2]Nářadí!$I$3)/1)</f>
        <v>215.3</v>
      </c>
      <c r="J322" s="61">
        <v>0</v>
      </c>
      <c r="K322" s="62">
        <f t="shared" si="35"/>
        <v>0</v>
      </c>
      <c r="L322" s="62">
        <f>(J322*H322)*((1-[2]Nářadí!$I$3/1))</f>
        <v>0</v>
      </c>
      <c r="M322" s="58"/>
      <c r="N322" s="63" t="s">
        <v>837</v>
      </c>
    </row>
    <row r="323" spans="1:14" ht="69.75" customHeight="1">
      <c r="A323" s="64">
        <v>5901466172841</v>
      </c>
      <c r="B323" s="55" t="s">
        <v>3</v>
      </c>
      <c r="C323" s="55" t="s">
        <v>770</v>
      </c>
      <c r="D323" s="56" t="s">
        <v>697</v>
      </c>
      <c r="E323" s="57" t="s">
        <v>840</v>
      </c>
      <c r="F323" s="58" t="s">
        <v>841</v>
      </c>
      <c r="G323" s="58" t="s">
        <v>245</v>
      </c>
      <c r="H323" s="59">
        <v>218.9</v>
      </c>
      <c r="I323" s="60">
        <f>H323*((1-[2]Nářadí!$I$3)/1)</f>
        <v>218.9</v>
      </c>
      <c r="J323" s="61">
        <v>0</v>
      </c>
      <c r="K323" s="62">
        <f t="shared" si="35"/>
        <v>0</v>
      </c>
      <c r="L323" s="62">
        <f>(J323*H323)*((1-[2]Nářadí!$I$3/1))</f>
        <v>0</v>
      </c>
      <c r="M323" s="58"/>
      <c r="N323" s="63" t="s">
        <v>837</v>
      </c>
    </row>
    <row r="324" spans="1:14" ht="69.75" customHeight="1">
      <c r="A324" s="64">
        <v>5901466173763</v>
      </c>
      <c r="B324" s="55" t="s">
        <v>3</v>
      </c>
      <c r="C324" s="55" t="s">
        <v>770</v>
      </c>
      <c r="D324" s="56" t="s">
        <v>698</v>
      </c>
      <c r="E324" s="57" t="s">
        <v>842</v>
      </c>
      <c r="F324" s="58" t="s">
        <v>843</v>
      </c>
      <c r="G324" s="58" t="s">
        <v>245</v>
      </c>
      <c r="H324" s="59">
        <v>218.9</v>
      </c>
      <c r="I324" s="60">
        <f>H324*((1-[2]Nářadí!$I$3)/1)</f>
        <v>218.9</v>
      </c>
      <c r="J324" s="61">
        <v>0</v>
      </c>
      <c r="K324" s="62">
        <f t="shared" si="35"/>
        <v>0</v>
      </c>
      <c r="L324" s="62">
        <f>(J324*H324)*((1-[2]Nářadí!$I$3/1))</f>
        <v>0</v>
      </c>
      <c r="M324" s="58"/>
      <c r="N324" s="63" t="s">
        <v>837</v>
      </c>
    </row>
    <row r="325" spans="1:14" ht="22.5" customHeight="1">
      <c r="A325" s="64">
        <v>5901466170823</v>
      </c>
      <c r="B325" s="55" t="s">
        <v>3</v>
      </c>
      <c r="C325" s="55" t="s">
        <v>764</v>
      </c>
      <c r="D325" s="55" t="s">
        <v>713</v>
      </c>
      <c r="E325" s="57" t="s">
        <v>844</v>
      </c>
      <c r="F325" s="8"/>
      <c r="G325" s="8" t="s">
        <v>245</v>
      </c>
      <c r="H325" s="59">
        <v>12.3</v>
      </c>
      <c r="I325" s="60">
        <f>H325*((1-[2]Nářadí!$I$3)/1)</f>
        <v>12.3</v>
      </c>
      <c r="J325" s="61">
        <v>0</v>
      </c>
      <c r="K325" s="62">
        <f t="shared" si="35"/>
        <v>0</v>
      </c>
      <c r="L325" s="62">
        <f>(J325*H325)*((1-[2]Nářadí!$I$2/1))</f>
        <v>0</v>
      </c>
      <c r="M325" s="84"/>
      <c r="N325" s="85" t="s">
        <v>845</v>
      </c>
    </row>
    <row r="326" spans="1:14" ht="22.5" customHeight="1">
      <c r="A326" s="50">
        <v>5907527914504</v>
      </c>
      <c r="B326" s="55" t="s">
        <v>3</v>
      </c>
      <c r="C326" s="55" t="s">
        <v>764</v>
      </c>
      <c r="D326" s="51" t="s">
        <v>714</v>
      </c>
      <c r="E326" s="53" t="s">
        <v>860</v>
      </c>
      <c r="F326" s="54"/>
      <c r="G326" s="8" t="s">
        <v>244</v>
      </c>
      <c r="H326" s="67">
        <v>12.3</v>
      </c>
      <c r="I326" s="60">
        <f>H326*((1-[1]Nářadí!$I$3)/1)</f>
        <v>12.3</v>
      </c>
      <c r="J326" s="61">
        <v>0</v>
      </c>
      <c r="K326" s="62">
        <f t="shared" ref="K326:K336" si="36">J326*H326</f>
        <v>0</v>
      </c>
      <c r="L326" s="62">
        <f>(J326*H326)*((1-[1]Nářadí!$I$2/1))</f>
        <v>0</v>
      </c>
      <c r="M326" s="71"/>
      <c r="N326" s="86"/>
    </row>
    <row r="327" spans="1:14" ht="22.5" customHeight="1">
      <c r="A327" s="50">
        <v>5907527914511</v>
      </c>
      <c r="B327" s="55" t="s">
        <v>3</v>
      </c>
      <c r="C327" s="55" t="s">
        <v>764</v>
      </c>
      <c r="D327" s="51" t="s">
        <v>715</v>
      </c>
      <c r="E327" s="53" t="s">
        <v>861</v>
      </c>
      <c r="F327" s="54"/>
      <c r="G327" s="8" t="s">
        <v>244</v>
      </c>
      <c r="H327" s="67">
        <v>12.4</v>
      </c>
      <c r="I327" s="60">
        <f>H327*((1-[1]Nářadí!$I$3)/1)</f>
        <v>12.4</v>
      </c>
      <c r="J327" s="61">
        <v>0</v>
      </c>
      <c r="K327" s="62">
        <f t="shared" si="36"/>
        <v>0</v>
      </c>
      <c r="L327" s="62">
        <f>(J327*H327)*((1-[1]Nářadí!$I$2/1))</f>
        <v>0</v>
      </c>
      <c r="M327" s="71"/>
      <c r="N327" s="86"/>
    </row>
    <row r="328" spans="1:14" ht="22.5" customHeight="1">
      <c r="A328" s="50">
        <v>5907527914528</v>
      </c>
      <c r="B328" s="55" t="s">
        <v>3</v>
      </c>
      <c r="C328" s="55" t="s">
        <v>764</v>
      </c>
      <c r="D328" s="51" t="s">
        <v>716</v>
      </c>
      <c r="E328" s="53" t="s">
        <v>862</v>
      </c>
      <c r="F328" s="54"/>
      <c r="G328" s="8" t="s">
        <v>244</v>
      </c>
      <c r="H328" s="67">
        <v>12.3</v>
      </c>
      <c r="I328" s="60">
        <f>H328*((1-[1]Nářadí!$I$3)/1)</f>
        <v>12.3</v>
      </c>
      <c r="J328" s="61">
        <v>0</v>
      </c>
      <c r="K328" s="62">
        <f t="shared" si="36"/>
        <v>0</v>
      </c>
      <c r="L328" s="62">
        <f>(J328*H328)*((1-[1]Nářadí!$I$2/1))</f>
        <v>0</v>
      </c>
      <c r="M328" s="71"/>
      <c r="N328" s="86"/>
    </row>
    <row r="329" spans="1:14" ht="22.5" customHeight="1">
      <c r="A329" s="50">
        <v>5907527914535</v>
      </c>
      <c r="B329" s="55" t="s">
        <v>3</v>
      </c>
      <c r="C329" s="55" t="s">
        <v>764</v>
      </c>
      <c r="D329" s="51" t="s">
        <v>717</v>
      </c>
      <c r="E329" s="53" t="s">
        <v>863</v>
      </c>
      <c r="F329" s="54"/>
      <c r="G329" s="8" t="s">
        <v>244</v>
      </c>
      <c r="H329" s="67">
        <v>12.3</v>
      </c>
      <c r="I329" s="60">
        <f>H329*((1-[1]Nářadí!$I$3)/1)</f>
        <v>12.3</v>
      </c>
      <c r="J329" s="61">
        <v>0</v>
      </c>
      <c r="K329" s="62">
        <f t="shared" si="36"/>
        <v>0</v>
      </c>
      <c r="L329" s="62">
        <f>(J329*H329)*((1-[1]Nářadí!$I$2/1))</f>
        <v>0</v>
      </c>
      <c r="M329" s="71"/>
      <c r="N329" s="86"/>
    </row>
    <row r="330" spans="1:14" ht="22.5" customHeight="1">
      <c r="A330" s="50">
        <v>5907527914542</v>
      </c>
      <c r="B330" s="55" t="s">
        <v>3</v>
      </c>
      <c r="C330" s="55" t="s">
        <v>764</v>
      </c>
      <c r="D330" s="51" t="s">
        <v>718</v>
      </c>
      <c r="E330" s="53" t="s">
        <v>864</v>
      </c>
      <c r="F330" s="54"/>
      <c r="G330" s="8" t="s">
        <v>244</v>
      </c>
      <c r="H330" s="67">
        <v>12.3</v>
      </c>
      <c r="I330" s="60">
        <f>H330*((1-[1]Nářadí!$I$3)/1)</f>
        <v>12.3</v>
      </c>
      <c r="J330" s="61">
        <v>0</v>
      </c>
      <c r="K330" s="62">
        <f t="shared" si="36"/>
        <v>0</v>
      </c>
      <c r="L330" s="62">
        <f>(J330*H330)*((1-[1]Nářadí!$I$2/1))</f>
        <v>0</v>
      </c>
      <c r="M330" s="71"/>
      <c r="N330" s="86"/>
    </row>
    <row r="331" spans="1:14" ht="22.5" customHeight="1">
      <c r="A331" s="50">
        <v>5907527914559</v>
      </c>
      <c r="B331" s="55" t="s">
        <v>3</v>
      </c>
      <c r="C331" s="55" t="s">
        <v>764</v>
      </c>
      <c r="D331" s="51" t="s">
        <v>719</v>
      </c>
      <c r="E331" s="53" t="s">
        <v>865</v>
      </c>
      <c r="F331" s="54"/>
      <c r="G331" s="8" t="s">
        <v>244</v>
      </c>
      <c r="H331" s="67">
        <v>12.3</v>
      </c>
      <c r="I331" s="60">
        <f>H331*((1-[1]Nářadí!$I$3)/1)</f>
        <v>12.3</v>
      </c>
      <c r="J331" s="61">
        <v>0</v>
      </c>
      <c r="K331" s="62">
        <f t="shared" si="36"/>
        <v>0</v>
      </c>
      <c r="L331" s="62">
        <f>(J331*H331)*((1-[1]Nářadí!$I$2/1))</f>
        <v>0</v>
      </c>
      <c r="M331" s="71"/>
      <c r="N331" s="86"/>
    </row>
    <row r="332" spans="1:14" ht="22.5" customHeight="1">
      <c r="A332" s="50">
        <v>5901466105016</v>
      </c>
      <c r="B332" s="55" t="s">
        <v>3</v>
      </c>
      <c r="C332" s="55" t="s">
        <v>764</v>
      </c>
      <c r="D332" s="51" t="s">
        <v>720</v>
      </c>
      <c r="E332" s="53" t="s">
        <v>866</v>
      </c>
      <c r="F332" s="54"/>
      <c r="G332" s="8" t="s">
        <v>244</v>
      </c>
      <c r="H332" s="67">
        <v>12.3</v>
      </c>
      <c r="I332" s="60">
        <f>H332*((1-[1]Nářadí!$I$3)/1)</f>
        <v>12.3</v>
      </c>
      <c r="J332" s="61">
        <v>0</v>
      </c>
      <c r="K332" s="62">
        <f t="shared" si="36"/>
        <v>0</v>
      </c>
      <c r="L332" s="62">
        <f>(J332*H332)*((1-[1]Nářadí!$I$2/1))</f>
        <v>0</v>
      </c>
      <c r="M332" s="71"/>
      <c r="N332" s="86"/>
    </row>
    <row r="333" spans="1:14" ht="22.5" customHeight="1">
      <c r="A333" s="50">
        <v>5901466105023</v>
      </c>
      <c r="B333" s="55" t="s">
        <v>3</v>
      </c>
      <c r="C333" s="55" t="s">
        <v>764</v>
      </c>
      <c r="D333" s="51" t="s">
        <v>721</v>
      </c>
      <c r="E333" s="53" t="s">
        <v>867</v>
      </c>
      <c r="F333" s="54"/>
      <c r="G333" s="8" t="s">
        <v>244</v>
      </c>
      <c r="H333" s="67">
        <v>12.3</v>
      </c>
      <c r="I333" s="60">
        <f>H333*((1-[1]Nářadí!$I$3)/1)</f>
        <v>12.3</v>
      </c>
      <c r="J333" s="61">
        <v>0</v>
      </c>
      <c r="K333" s="62">
        <f t="shared" si="36"/>
        <v>0</v>
      </c>
      <c r="L333" s="62">
        <f>(J333*H333)*((1-[1]Nářadí!$I$2/1))</f>
        <v>0</v>
      </c>
      <c r="M333" s="71"/>
      <c r="N333" s="86"/>
    </row>
    <row r="334" spans="1:14" ht="22.5" customHeight="1">
      <c r="A334" s="50">
        <v>5901466105030</v>
      </c>
      <c r="B334" s="55" t="s">
        <v>3</v>
      </c>
      <c r="C334" s="55" t="s">
        <v>764</v>
      </c>
      <c r="D334" s="51" t="s">
        <v>722</v>
      </c>
      <c r="E334" s="53" t="s">
        <v>868</v>
      </c>
      <c r="F334" s="54"/>
      <c r="G334" s="8" t="s">
        <v>244</v>
      </c>
      <c r="H334" s="67">
        <v>12.3</v>
      </c>
      <c r="I334" s="60">
        <f>H334*((1-[1]Nářadí!$I$3)/1)</f>
        <v>12.3</v>
      </c>
      <c r="J334" s="61">
        <v>0</v>
      </c>
      <c r="K334" s="62">
        <f t="shared" si="36"/>
        <v>0</v>
      </c>
      <c r="L334" s="62">
        <f>(J334*H334)*((1-[1]Nářadí!$I$2/1))</f>
        <v>0</v>
      </c>
      <c r="M334" s="71"/>
      <c r="N334" s="86"/>
    </row>
    <row r="335" spans="1:14" ht="22.5" customHeight="1">
      <c r="A335" s="50">
        <v>5901466105047</v>
      </c>
      <c r="B335" s="55" t="s">
        <v>3</v>
      </c>
      <c r="C335" s="55" t="s">
        <v>764</v>
      </c>
      <c r="D335" s="51" t="s">
        <v>723</v>
      </c>
      <c r="E335" s="53" t="s">
        <v>869</v>
      </c>
      <c r="F335" s="54"/>
      <c r="G335" s="8" t="s">
        <v>244</v>
      </c>
      <c r="H335" s="67">
        <v>11.6</v>
      </c>
      <c r="I335" s="60">
        <f>H335*((1-[1]Nářadí!$I$3)/1)</f>
        <v>11.6</v>
      </c>
      <c r="J335" s="61">
        <v>0</v>
      </c>
      <c r="K335" s="62">
        <f t="shared" si="36"/>
        <v>0</v>
      </c>
      <c r="L335" s="62">
        <f>(J335*H335)*((1-[1]Nářadí!$I$2/1))</f>
        <v>0</v>
      </c>
      <c r="M335" s="71"/>
      <c r="N335" s="86"/>
    </row>
    <row r="336" spans="1:14" ht="22.5" customHeight="1">
      <c r="A336" s="50">
        <v>5901466105054</v>
      </c>
      <c r="B336" s="55" t="s">
        <v>3</v>
      </c>
      <c r="C336" s="55" t="s">
        <v>764</v>
      </c>
      <c r="D336" s="51" t="s">
        <v>724</v>
      </c>
      <c r="E336" s="53" t="s">
        <v>870</v>
      </c>
      <c r="F336" s="54"/>
      <c r="G336" s="8" t="s">
        <v>244</v>
      </c>
      <c r="H336" s="67">
        <v>12.3</v>
      </c>
      <c r="I336" s="60">
        <f>H336*((1-[1]Nářadí!$I$3)/1)</f>
        <v>12.3</v>
      </c>
      <c r="J336" s="61">
        <v>0</v>
      </c>
      <c r="K336" s="62">
        <f t="shared" si="36"/>
        <v>0</v>
      </c>
      <c r="L336" s="62">
        <f>(J336*H336)*((1-[1]Nářadí!$I$2/1))</f>
        <v>0</v>
      </c>
      <c r="M336" s="71"/>
      <c r="N336" s="86"/>
    </row>
    <row r="337" spans="1:14" ht="22.5" customHeight="1">
      <c r="A337" s="50">
        <v>5901466105061</v>
      </c>
      <c r="B337" s="55" t="s">
        <v>3</v>
      </c>
      <c r="C337" s="55" t="s">
        <v>764</v>
      </c>
      <c r="D337" s="51" t="s">
        <v>725</v>
      </c>
      <c r="E337" s="53" t="s">
        <v>871</v>
      </c>
      <c r="F337" s="54"/>
      <c r="G337" s="8" t="s">
        <v>244</v>
      </c>
      <c r="H337" s="67">
        <v>12.3</v>
      </c>
      <c r="I337" s="60">
        <f>H337*((1-[1]Nářadí!$I$3)/1)</f>
        <v>12.3</v>
      </c>
      <c r="J337" s="61">
        <v>0</v>
      </c>
      <c r="K337" s="62">
        <f t="shared" ref="K337:K338" si="37">J337*H337</f>
        <v>0</v>
      </c>
      <c r="L337" s="62">
        <f>(J337*H337)*((1-[1]Nářadí!$I$2/1))</f>
        <v>0</v>
      </c>
      <c r="M337" s="71"/>
      <c r="N337" s="86"/>
    </row>
    <row r="338" spans="1:14" ht="22.5" customHeight="1">
      <c r="A338" s="50">
        <v>5901466107799</v>
      </c>
      <c r="B338" s="1" t="s">
        <v>2</v>
      </c>
      <c r="C338" s="69"/>
      <c r="D338" s="69" t="s">
        <v>846</v>
      </c>
      <c r="E338" s="53" t="s">
        <v>849</v>
      </c>
      <c r="F338" s="54"/>
      <c r="G338" s="8" t="s">
        <v>244</v>
      </c>
      <c r="H338" s="67">
        <v>110.6</v>
      </c>
      <c r="I338" s="60">
        <f>H338*((1-[1]Nářadí!$I$3)/1)</f>
        <v>110.6</v>
      </c>
      <c r="J338" s="61">
        <v>0</v>
      </c>
      <c r="K338" s="62">
        <f t="shared" si="37"/>
        <v>0</v>
      </c>
      <c r="L338" s="62">
        <f>(J338*H338)*((1-[1]Nářadí!$I$2/1))</f>
        <v>0</v>
      </c>
      <c r="M338" s="71"/>
      <c r="N338" s="70"/>
    </row>
    <row r="339" spans="1:14" ht="22.5" customHeight="1">
      <c r="A339" s="50">
        <v>5901466107805</v>
      </c>
      <c r="B339" s="1" t="s">
        <v>2</v>
      </c>
      <c r="C339" s="69"/>
      <c r="D339" s="69" t="s">
        <v>847</v>
      </c>
      <c r="E339" s="53" t="s">
        <v>850</v>
      </c>
      <c r="F339" s="54"/>
      <c r="G339" s="8" t="s">
        <v>244</v>
      </c>
      <c r="H339" s="67">
        <v>107.1</v>
      </c>
      <c r="I339" s="60">
        <f>H339*((1-[1]Nářadí!$I$3)/1)</f>
        <v>107.1</v>
      </c>
      <c r="J339" s="61">
        <v>0</v>
      </c>
      <c r="K339" s="62">
        <f t="shared" ref="K339:K340" si="38">J339*H339</f>
        <v>0</v>
      </c>
      <c r="L339" s="62">
        <f>(J339*H339)*((1-[1]Nářadí!$I$2/1))</f>
        <v>0</v>
      </c>
      <c r="M339" s="71"/>
      <c r="N339" s="70"/>
    </row>
    <row r="340" spans="1:14" ht="22.5" customHeight="1">
      <c r="A340" s="50">
        <v>5901466107812</v>
      </c>
      <c r="B340" s="1" t="s">
        <v>2</v>
      </c>
      <c r="C340" s="52"/>
      <c r="D340" s="51" t="s">
        <v>848</v>
      </c>
      <c r="E340" s="53" t="s">
        <v>851</v>
      </c>
      <c r="F340" s="54"/>
      <c r="G340" s="8" t="s">
        <v>244</v>
      </c>
      <c r="H340" s="67">
        <v>107.1</v>
      </c>
      <c r="I340" s="60">
        <f>H340*((1-[1]Nářadí!$I$3)/1)</f>
        <v>107.1</v>
      </c>
      <c r="J340" s="61">
        <v>0</v>
      </c>
      <c r="K340" s="62">
        <f t="shared" si="38"/>
        <v>0</v>
      </c>
      <c r="L340" s="62">
        <f>(J340*H340)*((1-[1]Nářadí!$I$2/1))</f>
        <v>0</v>
      </c>
      <c r="M340" s="71"/>
      <c r="N340" s="49"/>
    </row>
    <row r="341" spans="1:14" ht="15.75">
      <c r="A341" s="20"/>
      <c r="B341" s="20"/>
      <c r="C341" s="34"/>
      <c r="D341" s="20"/>
      <c r="E341" s="20"/>
      <c r="F341" s="20"/>
      <c r="G341" s="20"/>
      <c r="H341" s="33">
        <f>SUM(H5:H241)</f>
        <v>91489.899999999936</v>
      </c>
      <c r="I341" s="33">
        <f>SUM(I5:I241)</f>
        <v>91489.899999999936</v>
      </c>
      <c r="J341" s="35"/>
      <c r="K341" s="33">
        <f>SUM(K5:K241)</f>
        <v>0</v>
      </c>
      <c r="L341" s="33">
        <f>SUM(L5:L241)</f>
        <v>0</v>
      </c>
      <c r="M341" s="20"/>
      <c r="N341" s="39"/>
    </row>
    <row r="344" spans="1:14">
      <c r="E344" s="1"/>
      <c r="F344" s="1"/>
      <c r="G344" s="1"/>
      <c r="I344" s="1"/>
      <c r="J344" s="1"/>
      <c r="N344" s="1"/>
    </row>
    <row r="345" spans="1:14">
      <c r="E345" s="1"/>
      <c r="F345" s="1"/>
      <c r="G345" s="1"/>
      <c r="I345" s="1"/>
      <c r="J345" s="1"/>
      <c r="N345" s="1"/>
    </row>
    <row r="346" spans="1:14">
      <c r="E346" s="1"/>
      <c r="F346" s="1"/>
      <c r="G346" s="1"/>
      <c r="I346" s="1"/>
      <c r="J346" s="1"/>
      <c r="N346" s="1"/>
    </row>
    <row r="347" spans="1:14">
      <c r="E347" s="1"/>
      <c r="F347" s="1"/>
      <c r="G347" s="1"/>
      <c r="I347" s="1"/>
      <c r="J347" s="1"/>
      <c r="N347" s="1"/>
    </row>
  </sheetData>
  <mergeCells count="17">
    <mergeCell ref="G2:H2"/>
    <mergeCell ref="A1:N1"/>
    <mergeCell ref="N281:N282"/>
    <mergeCell ref="M281:M282"/>
    <mergeCell ref="M325:M337"/>
    <mergeCell ref="N325:N337"/>
    <mergeCell ref="M338:M340"/>
    <mergeCell ref="N5:N8"/>
    <mergeCell ref="M5:M8"/>
    <mergeCell ref="N9:N12"/>
    <mergeCell ref="M9:M12"/>
    <mergeCell ref="N13:N15"/>
    <mergeCell ref="M13:M15"/>
    <mergeCell ref="N16:N18"/>
    <mergeCell ref="M16:M18"/>
    <mergeCell ref="N19:N20"/>
    <mergeCell ref="M19:M20"/>
  </mergeCells>
  <phoneticPr fontId="14" type="noConversion"/>
  <pageMargins left="0.34" right="0.34" top="0.28999999999999998" bottom="0.31" header="0.28000000000000003" footer="0.3"/>
  <pageSetup paperSize="9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Stavební nářadí</vt:lpstr>
      <vt:lpstr>'Stavební nářadí'!Oblast_tisku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Kování</cp:lastModifiedBy>
  <cp:lastPrinted>2023-05-19T09:33:05Z</cp:lastPrinted>
  <dcterms:created xsi:type="dcterms:W3CDTF">2022-03-24T10:18:27Z</dcterms:created>
  <dcterms:modified xsi:type="dcterms:W3CDTF">2024-01-08T10:51:47Z</dcterms:modified>
</cp:coreProperties>
</file>