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299C2CD1-A933-464A-A855-BA46A587F3E7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Elektronářadí a příslušenství" sheetId="1" r:id="rId1"/>
  </sheets>
  <definedNames>
    <definedName name="_xlnm._FilterDatabase" localSheetId="0" hidden="1">'Elektronářadí a příslušenství'!$J$1:$J$244</definedName>
    <definedName name="_xlnm.Print_Titles" localSheetId="0">'Elektronářadí a příslušenství'!$4:$4</definedName>
    <definedName name="_xlnm.Print_Area" localSheetId="0">'Elektronářadí a příslušenství'!$A$1:$M$244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0" i="1" l="1"/>
  <c r="J60" i="1"/>
  <c r="K60" i="1"/>
  <c r="H61" i="1"/>
  <c r="J61" i="1"/>
  <c r="K61" i="1"/>
  <c r="H62" i="1"/>
  <c r="J62" i="1"/>
  <c r="K62" i="1"/>
  <c r="H53" i="1"/>
  <c r="J53" i="1"/>
  <c r="K53" i="1"/>
  <c r="H54" i="1"/>
  <c r="J54" i="1"/>
  <c r="K54" i="1"/>
  <c r="H55" i="1"/>
  <c r="J55" i="1"/>
  <c r="K55" i="1"/>
  <c r="H43" i="1"/>
  <c r="J43" i="1"/>
  <c r="K43" i="1"/>
  <c r="H67" i="1"/>
  <c r="J67" i="1"/>
  <c r="K67" i="1"/>
  <c r="H68" i="1"/>
  <c r="J68" i="1"/>
  <c r="K68" i="1"/>
  <c r="H48" i="1"/>
  <c r="J48" i="1"/>
  <c r="K48" i="1"/>
  <c r="H109" i="1"/>
  <c r="J110" i="1"/>
  <c r="K111" i="1"/>
  <c r="J106" i="1"/>
  <c r="J107" i="1"/>
  <c r="K108" i="1"/>
  <c r="H105" i="1"/>
  <c r="H106" i="1"/>
  <c r="H107" i="1"/>
  <c r="H108" i="1"/>
  <c r="J64" i="1"/>
  <c r="K64" i="1"/>
  <c r="H64" i="1"/>
  <c r="J108" i="1" l="1"/>
  <c r="H110" i="1"/>
  <c r="J111" i="1"/>
  <c r="H111" i="1"/>
  <c r="K109" i="1"/>
  <c r="K110" i="1"/>
  <c r="J109" i="1"/>
  <c r="K107" i="1"/>
  <c r="K106" i="1"/>
  <c r="K105" i="1"/>
  <c r="J105" i="1"/>
  <c r="H142" i="1"/>
  <c r="J142" i="1"/>
  <c r="K142" i="1"/>
  <c r="H143" i="1"/>
  <c r="J143" i="1"/>
  <c r="K143" i="1"/>
  <c r="H144" i="1"/>
  <c r="J144" i="1"/>
  <c r="K144" i="1"/>
  <c r="H139" i="1"/>
  <c r="J139" i="1"/>
  <c r="K139" i="1"/>
  <c r="H140" i="1"/>
  <c r="J140" i="1"/>
  <c r="K140" i="1"/>
  <c r="H141" i="1"/>
  <c r="J141" i="1"/>
  <c r="K141" i="1"/>
  <c r="H133" i="1"/>
  <c r="J133" i="1"/>
  <c r="K133" i="1"/>
  <c r="H134" i="1"/>
  <c r="J134" i="1"/>
  <c r="K134" i="1"/>
  <c r="H135" i="1"/>
  <c r="J135" i="1"/>
  <c r="K135" i="1"/>
  <c r="H136" i="1"/>
  <c r="J136" i="1"/>
  <c r="K136" i="1"/>
  <c r="H137" i="1"/>
  <c r="J137" i="1"/>
  <c r="K137" i="1"/>
  <c r="H235" i="1"/>
  <c r="J235" i="1"/>
  <c r="K235" i="1"/>
  <c r="H236" i="1"/>
  <c r="J236" i="1"/>
  <c r="K236" i="1"/>
  <c r="H237" i="1"/>
  <c r="J237" i="1"/>
  <c r="K237" i="1"/>
  <c r="H238" i="1"/>
  <c r="J238" i="1"/>
  <c r="K238" i="1"/>
  <c r="H239" i="1"/>
  <c r="J239" i="1"/>
  <c r="K239" i="1"/>
  <c r="J6" i="1" l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4" i="1"/>
  <c r="K44" i="1"/>
  <c r="J45" i="1"/>
  <c r="K45" i="1"/>
  <c r="J46" i="1"/>
  <c r="K46" i="1"/>
  <c r="J47" i="1"/>
  <c r="K47" i="1"/>
  <c r="J49" i="1"/>
  <c r="K49" i="1"/>
  <c r="J50" i="1"/>
  <c r="K50" i="1"/>
  <c r="J51" i="1"/>
  <c r="K51" i="1"/>
  <c r="J52" i="1"/>
  <c r="K52" i="1"/>
  <c r="J56" i="1"/>
  <c r="K56" i="1"/>
  <c r="J57" i="1"/>
  <c r="K57" i="1"/>
  <c r="J58" i="1"/>
  <c r="K58" i="1"/>
  <c r="J59" i="1"/>
  <c r="K59" i="1"/>
  <c r="J63" i="1"/>
  <c r="K63" i="1"/>
  <c r="J65" i="1"/>
  <c r="K65" i="1"/>
  <c r="J66" i="1"/>
  <c r="K66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8" i="1"/>
  <c r="K138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J152" i="1"/>
  <c r="K152" i="1"/>
  <c r="J153" i="1"/>
  <c r="K153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6" i="1"/>
  <c r="K166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40" i="1"/>
  <c r="K240" i="1"/>
  <c r="J241" i="1"/>
  <c r="K241" i="1"/>
  <c r="J242" i="1"/>
  <c r="K242" i="1"/>
  <c r="J243" i="1"/>
  <c r="K243" i="1"/>
  <c r="K5" i="1"/>
  <c r="J5" i="1"/>
  <c r="H124" i="1"/>
  <c r="H125" i="1"/>
  <c r="H25" i="1"/>
  <c r="H26" i="1"/>
  <c r="H234" i="1"/>
  <c r="H240" i="1"/>
  <c r="H241" i="1"/>
  <c r="H242" i="1"/>
  <c r="H243" i="1"/>
  <c r="J244" i="1" l="1"/>
  <c r="H5" i="1"/>
  <c r="H15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65" i="1"/>
  <c r="H166" i="1"/>
  <c r="H157" i="1"/>
  <c r="H158" i="1"/>
  <c r="H159" i="1"/>
  <c r="H160" i="1"/>
  <c r="H161" i="1"/>
  <c r="H162" i="1"/>
  <c r="H163" i="1"/>
  <c r="H164" i="1"/>
  <c r="H152" i="1"/>
  <c r="H153" i="1"/>
  <c r="H154" i="1"/>
  <c r="H155" i="1"/>
  <c r="H94" i="1"/>
  <c r="H95" i="1"/>
  <c r="H91" i="1"/>
  <c r="H92" i="1"/>
  <c r="H93" i="1"/>
  <c r="H90" i="1"/>
  <c r="H103" i="1"/>
  <c r="H89" i="1"/>
  <c r="H63" i="1"/>
  <c r="H65" i="1"/>
  <c r="H66" i="1"/>
  <c r="H59" i="1"/>
  <c r="H58" i="1"/>
  <c r="H57" i="1"/>
  <c r="H56" i="1"/>
  <c r="H52" i="1"/>
  <c r="H51" i="1"/>
  <c r="H50" i="1"/>
  <c r="H49" i="1"/>
  <c r="H35" i="1"/>
  <c r="H34" i="1"/>
  <c r="H44" i="1"/>
  <c r="H29" i="1"/>
  <c r="H32" i="1"/>
  <c r="H82" i="1"/>
  <c r="H80" i="1"/>
  <c r="H85" i="1"/>
  <c r="H18" i="1"/>
  <c r="H112" i="1"/>
  <c r="H113" i="1"/>
  <c r="H104" i="1"/>
  <c r="H45" i="1"/>
  <c r="H37" i="1" l="1"/>
  <c r="H38" i="1"/>
  <c r="H39" i="1"/>
  <c r="H40" i="1"/>
  <c r="H41" i="1"/>
  <c r="H42" i="1"/>
  <c r="H138" i="1"/>
  <c r="H145" i="1"/>
  <c r="H23" i="1" l="1"/>
  <c r="H17" i="1" l="1"/>
  <c r="H8" i="1"/>
  <c r="H9" i="1"/>
  <c r="H10" i="1"/>
  <c r="H11" i="1"/>
  <c r="H12" i="1"/>
  <c r="H13" i="1"/>
  <c r="H14" i="1"/>
  <c r="H15" i="1"/>
  <c r="H16" i="1"/>
  <c r="H19" i="1"/>
  <c r="H20" i="1"/>
  <c r="H21" i="1"/>
  <c r="H22" i="1"/>
  <c r="H24" i="1"/>
  <c r="H27" i="1"/>
  <c r="H28" i="1"/>
  <c r="H30" i="1"/>
  <c r="H31" i="1"/>
  <c r="H33" i="1"/>
  <c r="H36" i="1"/>
  <c r="H46" i="1"/>
  <c r="H47" i="1"/>
  <c r="H69" i="1"/>
  <c r="H70" i="1"/>
  <c r="H71" i="1"/>
  <c r="H72" i="1"/>
  <c r="H73" i="1"/>
  <c r="H74" i="1"/>
  <c r="H75" i="1"/>
  <c r="H76" i="1"/>
  <c r="H77" i="1"/>
  <c r="H78" i="1"/>
  <c r="H79" i="1"/>
  <c r="H81" i="1"/>
  <c r="H83" i="1"/>
  <c r="H84" i="1"/>
  <c r="H86" i="1"/>
  <c r="H87" i="1"/>
  <c r="H88" i="1"/>
  <c r="H96" i="1"/>
  <c r="H97" i="1"/>
  <c r="H98" i="1"/>
  <c r="H99" i="1"/>
  <c r="H100" i="1"/>
  <c r="H101" i="1"/>
  <c r="H102" i="1"/>
  <c r="H114" i="1"/>
  <c r="H115" i="1"/>
  <c r="H116" i="1"/>
  <c r="H117" i="1"/>
  <c r="H118" i="1"/>
  <c r="H119" i="1"/>
  <c r="H120" i="1"/>
  <c r="H121" i="1"/>
  <c r="H122" i="1"/>
  <c r="H123" i="1"/>
  <c r="H126" i="1"/>
  <c r="H127" i="1"/>
  <c r="H128" i="1"/>
  <c r="H129" i="1"/>
  <c r="H130" i="1"/>
  <c r="H131" i="1"/>
  <c r="H132" i="1"/>
  <c r="H146" i="1"/>
  <c r="H147" i="1"/>
  <c r="H148" i="1"/>
  <c r="H149" i="1"/>
  <c r="H150" i="1"/>
  <c r="H151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7" i="1"/>
  <c r="H6" i="1"/>
  <c r="H244" i="1" l="1"/>
  <c r="K244" i="1"/>
  <c r="K3" i="1" s="1"/>
  <c r="J3" i="1"/>
</calcChain>
</file>

<file path=xl/sharedStrings.xml><?xml version="1.0" encoding="utf-8"?>
<sst xmlns="http://schemas.openxmlformats.org/spreadsheetml/2006/main" count="1403" uniqueCount="704">
  <si>
    <t>EAN</t>
  </si>
  <si>
    <t>S-97215</t>
  </si>
  <si>
    <t>S-97217</t>
  </si>
  <si>
    <t>S-97219</t>
  </si>
  <si>
    <t>S-97157</t>
  </si>
  <si>
    <t>S-97506</t>
  </si>
  <si>
    <t>S-97509</t>
  </si>
  <si>
    <t>S-97520</t>
  </si>
  <si>
    <t>S-97522</t>
  </si>
  <si>
    <t>S-97200</t>
  </si>
  <si>
    <t>S-97098</t>
  </si>
  <si>
    <t>S-97106</t>
  </si>
  <si>
    <t>S-97212</t>
  </si>
  <si>
    <t>S-97230</t>
  </si>
  <si>
    <t>S-97232</t>
  </si>
  <si>
    <t>S-97250</t>
  </si>
  <si>
    <t>S-97238</t>
  </si>
  <si>
    <t>S-97240</t>
  </si>
  <si>
    <t>S-97260</t>
  </si>
  <si>
    <t>S-97262</t>
  </si>
  <si>
    <t>S-97281</t>
  </si>
  <si>
    <t>S-97283</t>
  </si>
  <si>
    <t>S-97541</t>
  </si>
  <si>
    <t>S-97630</t>
  </si>
  <si>
    <t>S-97901</t>
  </si>
  <si>
    <t>S-97903</t>
  </si>
  <si>
    <t>S-97905</t>
  </si>
  <si>
    <t>S-97108</t>
  </si>
  <si>
    <t>S-97110</t>
  </si>
  <si>
    <t>S-97111</t>
  </si>
  <si>
    <t>S-97310</t>
  </si>
  <si>
    <t>S-97314</t>
  </si>
  <si>
    <t>S-97301</t>
  </si>
  <si>
    <t xml:space="preserve"> S-97325</t>
  </si>
  <si>
    <t xml:space="preserve"> S-97312</t>
  </si>
  <si>
    <t>S-97318</t>
  </si>
  <si>
    <t>S-97316</t>
  </si>
  <si>
    <t>S-97303</t>
  </si>
  <si>
    <t>S-97327</t>
  </si>
  <si>
    <t>S-97331</t>
  </si>
  <si>
    <t>S-97337</t>
  </si>
  <si>
    <t>S-97341</t>
  </si>
  <si>
    <t>S-97347</t>
  </si>
  <si>
    <t>S-97351</t>
  </si>
  <si>
    <t>S-97391</t>
  </si>
  <si>
    <t>S-97393</t>
  </si>
  <si>
    <t xml:space="preserve"> S-97389</t>
  </si>
  <si>
    <t>S-97381</t>
  </si>
  <si>
    <t>S-97383</t>
  </si>
  <si>
    <t>S-97124</t>
  </si>
  <si>
    <t>S-97129</t>
  </si>
  <si>
    <t>S-1027</t>
  </si>
  <si>
    <t>S-98500</t>
  </si>
  <si>
    <t>S-98510</t>
  </si>
  <si>
    <t>S-98524</t>
  </si>
  <si>
    <t>S-98202</t>
  </si>
  <si>
    <t>S-98210</t>
  </si>
  <si>
    <t>S-98540</t>
  </si>
  <si>
    <t>S-98542</t>
  </si>
  <si>
    <t>S-98600</t>
  </si>
  <si>
    <t>S-98603</t>
  </si>
  <si>
    <t>S-98606</t>
  </si>
  <si>
    <t>S-98609</t>
  </si>
  <si>
    <t>S-98612</t>
  </si>
  <si>
    <t>S-98615</t>
  </si>
  <si>
    <t>S-98632</t>
  </si>
  <si>
    <t>S-98902</t>
  </si>
  <si>
    <t>P-1030</t>
  </si>
  <si>
    <t>P-1062</t>
  </si>
  <si>
    <t>P-1062R</t>
  </si>
  <si>
    <t>P-3087</t>
  </si>
  <si>
    <t>P-3087R</t>
  </si>
  <si>
    <t>S-98801</t>
  </si>
  <si>
    <t>S-98803</t>
  </si>
  <si>
    <t>S-98805</t>
  </si>
  <si>
    <t>S-98807</t>
  </si>
  <si>
    <t>S-98815</t>
  </si>
  <si>
    <t>S-98809</t>
  </si>
  <si>
    <t>S-98811</t>
  </si>
  <si>
    <t>S-98813</t>
  </si>
  <si>
    <t>S-98823</t>
  </si>
  <si>
    <t>S-98817</t>
  </si>
  <si>
    <t>S-98819</t>
  </si>
  <si>
    <t>S-98825</t>
  </si>
  <si>
    <t>S-98821</t>
  </si>
  <si>
    <t>S-97930</t>
  </si>
  <si>
    <t>S-97932</t>
  </si>
  <si>
    <t>S-97938</t>
  </si>
  <si>
    <t>S-97940</t>
  </si>
  <si>
    <t>S-97942</t>
  </si>
  <si>
    <t>S-97944</t>
  </si>
  <si>
    <t>S-97946</t>
  </si>
  <si>
    <t>S-97920</t>
  </si>
  <si>
    <t>S-97929</t>
  </si>
  <si>
    <t>S-97950</t>
  </si>
  <si>
    <t>S-97952</t>
  </si>
  <si>
    <t>S-97954</t>
  </si>
  <si>
    <t>S-97922</t>
  </si>
  <si>
    <t>S-97924</t>
  </si>
  <si>
    <t>S-97926</t>
  </si>
  <si>
    <t>S-97928</t>
  </si>
  <si>
    <t>S-97934</t>
  </si>
  <si>
    <t>S-97936</t>
  </si>
  <si>
    <t>S-97956</t>
  </si>
  <si>
    <t>S-98937</t>
  </si>
  <si>
    <t>S-98933</t>
  </si>
  <si>
    <t>S-98935</t>
  </si>
  <si>
    <t>S-98923</t>
  </si>
  <si>
    <t>S-98925</t>
  </si>
  <si>
    <t>S-98927</t>
  </si>
  <si>
    <t>S-98921</t>
  </si>
  <si>
    <t>S-98929</t>
  </si>
  <si>
    <t>S-98939</t>
  </si>
  <si>
    <t>S-98931</t>
  </si>
  <si>
    <t>S-97948</t>
  </si>
  <si>
    <t>S-98942</t>
  </si>
  <si>
    <t>LAMPY</t>
  </si>
  <si>
    <t>STALCO</t>
  </si>
  <si>
    <t>PERFECT</t>
  </si>
  <si>
    <t>S-97130</t>
  </si>
  <si>
    <t>S-97135</t>
  </si>
  <si>
    <t>S-97140</t>
  </si>
  <si>
    <t>S-97165</t>
  </si>
  <si>
    <t>S-97126</t>
  </si>
  <si>
    <t>S-97127</t>
  </si>
  <si>
    <t>S-97145</t>
  </si>
  <si>
    <t>S-97120</t>
  </si>
  <si>
    <t>S-97150</t>
  </si>
  <si>
    <t>S-97105</t>
  </si>
  <si>
    <t>S-97640</t>
  </si>
  <si>
    <t>S-97642</t>
  </si>
  <si>
    <t>Značka</t>
  </si>
  <si>
    <t>Kat. číslo</t>
  </si>
  <si>
    <t>Jednotka</t>
  </si>
  <si>
    <t>Množství</t>
  </si>
  <si>
    <t>Hodnota bez rabatu</t>
  </si>
  <si>
    <t>Hodnota s rabatem</t>
  </si>
  <si>
    <t>Obrázek</t>
  </si>
  <si>
    <t>Popis</t>
  </si>
  <si>
    <t>ks</t>
  </si>
  <si>
    <t>Skupina</t>
  </si>
  <si>
    <t>VRTAČKY</t>
  </si>
  <si>
    <t>Adaptér</t>
  </si>
  <si>
    <t xml:space="preserve">Kombinovaná vrtačka- aku šroubovák 12V </t>
  </si>
  <si>
    <t xml:space="preserve">Kombinovaná příklepová vrtačka-aku šroubovák 12V </t>
  </si>
  <si>
    <t>Vrtačka příklepová 550W IDS13VS</t>
  </si>
  <si>
    <t>Vrtačka příklepová 810W IDS16KVS</t>
  </si>
  <si>
    <t>Vrtačka příklepová 1050W IDS20-2VS</t>
  </si>
  <si>
    <t>Kladivo kombinované SDS PLUS RHS26</t>
  </si>
  <si>
    <t>Vrtačka na DIA-vrtání na sucho i mokro DDP202</t>
  </si>
  <si>
    <t>Vrtačka na DIA-vrtání na sucho i mokro DDP402</t>
  </si>
  <si>
    <t>Stativ pro vrtačy na diamantové vrtání DRP202</t>
  </si>
  <si>
    <t>Stativ pro vrtačy na diamantové vrtání DRP402</t>
  </si>
  <si>
    <t>Sada pro upevnění stativu diamantové vrtačky</t>
  </si>
  <si>
    <t>Nádržka na vodu 10L BWT-10</t>
  </si>
  <si>
    <t>Elektrický ohřívač 2KW EHS 2000</t>
  </si>
  <si>
    <t>Elektrický ohřívač 3KW EHS 3000</t>
  </si>
  <si>
    <t>Lampa AKU WLS20-3W BODY</t>
  </si>
  <si>
    <t>Lampa pracovní AKU LED H-OSL10</t>
  </si>
  <si>
    <t>Lampa pracovní AKU LED H-D10</t>
  </si>
  <si>
    <t>Lampa pracovní AKU LED H-FB5</t>
  </si>
  <si>
    <t>Lampa pracovní dílenská AKU LED H-D45</t>
  </si>
  <si>
    <t>Reflektor LED LUM-X C-CFL60W</t>
  </si>
  <si>
    <t>Reflektor MINI AKU LED H-CFL10</t>
  </si>
  <si>
    <t>Reflektor AKU LED LUM-X C-FL40W</t>
  </si>
  <si>
    <t>Reflektor AKU LED LUM-X C-FLS40W BLUETOOTH</t>
  </si>
  <si>
    <t>Difuzor do reflektorů série LUM-X</t>
  </si>
  <si>
    <t>Stativ teleskopický C-TR18</t>
  </si>
  <si>
    <t>Stativ teleskopický C-TR30</t>
  </si>
  <si>
    <t>Magnetický úchyt do lamp C-MH</t>
  </si>
  <si>
    <t>Podpěra dvojitá pro stativ C-TR3</t>
  </si>
  <si>
    <t>Akumulátor Li-Ion 12V</t>
  </si>
  <si>
    <t>Akumulátor Li-Ion 18V</t>
  </si>
  <si>
    <t xml:space="preserve">Baterie Li-Ion 12V </t>
  </si>
  <si>
    <t>Nabíječka 12 V 1,5 A</t>
  </si>
  <si>
    <t>Nabíječka 18 V 2,7 A</t>
  </si>
  <si>
    <t>Nabíječka AKU 2A 20V 55W BCS20-2A</t>
  </si>
  <si>
    <t>Nabíječka AKU 4A 20V 100W  BCS20-4A</t>
  </si>
  <si>
    <t>Akumulátor 20V 2Ah BLS20-2AH</t>
  </si>
  <si>
    <t>Akumulátor 20V AH BLS20-4AH</t>
  </si>
  <si>
    <t>Vrtačka příklepová 550W/230V</t>
  </si>
  <si>
    <t>Šroubovák vrtací 570W/230V</t>
  </si>
  <si>
    <t>Vrtačka/šroubovák AKU DS20-55BL 2-AKU BAT.</t>
  </si>
  <si>
    <t>Vrtačka/šroubovák příklepová AKU IDS20-75BL 2-AKU BAT. 4Ah</t>
  </si>
  <si>
    <t>Vrtačka/šroubovák příklepová AKU IDS20-75BL BODY</t>
  </si>
  <si>
    <t>Vrtačka/šroubovák s adaptéry AKU DS20-55BL BODY</t>
  </si>
  <si>
    <t>Utahovák rázový 18V 4,0 Ah</t>
  </si>
  <si>
    <t>Utahovák rázový AKU ISS20-300BL BODY</t>
  </si>
  <si>
    <t>Utahovák rázový AKU IWS20-300BL BODY</t>
  </si>
  <si>
    <t>Bruska úhlová AKU AGS20-125BL 2-AKU BAT. 4Ah</t>
  </si>
  <si>
    <t>Bruska úhlová AKU AGS20-125BL BODY</t>
  </si>
  <si>
    <t>Drážkovačka Ø 125 mm 1500W WCS30</t>
  </si>
  <si>
    <t>Pila přímočará 550W JSS65VS</t>
  </si>
  <si>
    <t>Pila přímočará710W  JSS85VS</t>
  </si>
  <si>
    <t xml:space="preserve">Pila přímočará AKU JSS20-85BLVS BODY </t>
  </si>
  <si>
    <t>Pila mečovka 1010W  RSS1010VS</t>
  </si>
  <si>
    <t>Pila kotoučová Ø 165 mm 1200W CSS165</t>
  </si>
  <si>
    <t>Pila kotoučová Ø 185-190 mm 1500W CSS190</t>
  </si>
  <si>
    <t>Pila kotoučová AKU CSS20-165BL BODY</t>
  </si>
  <si>
    <t>Pila na řezání kovů SSP355</t>
  </si>
  <si>
    <t>Řezačka kovů MCS355</t>
  </si>
  <si>
    <t>Elektrický generátor</t>
  </si>
  <si>
    <t>Kladivo vrtací AKU RHS20-18BL BODY</t>
  </si>
  <si>
    <t>Kladivo kombinované pneumatické SDS Plus 720W/230V</t>
  </si>
  <si>
    <t>Kladivo sekací a vrtací SDS MAX 1350W/230V</t>
  </si>
  <si>
    <t>Kladivo bourací HEX 30 mm 1750W/230V</t>
  </si>
  <si>
    <t>Tryska 5W1</t>
  </si>
  <si>
    <t>Tryska TURBO</t>
  </si>
  <si>
    <t>Tryska regulovatelná</t>
  </si>
  <si>
    <t>Trubka kovová prodlužovací</t>
  </si>
  <si>
    <t>Tryska pěnovací s nádobkou</t>
  </si>
  <si>
    <t>Pistole vysokotlaká</t>
  </si>
  <si>
    <t>Hadice vysokotlaká s ocelovým opletem 10 m</t>
  </si>
  <si>
    <t>Rozprašovače - sada 5 ks</t>
  </si>
  <si>
    <t>Hadice prodlužovací 10 m pro vysokotlaké myčky</t>
  </si>
  <si>
    <t>Myčka vysokotlaká HPC180BI</t>
  </si>
  <si>
    <t>Bruska úhlová 125mm 1400W/230V</t>
  </si>
  <si>
    <t xml:space="preserve">Bruska úhlová 230mm 3000W/230V </t>
  </si>
  <si>
    <t>Kladivo kombinované pneumatické SDS Plus 1500W/230V</t>
  </si>
  <si>
    <t>Kladivo kombinované pneumatické SDS MAX 1250W/230V</t>
  </si>
  <si>
    <t>Kladivo sekací  SDS MAX 1050W/230V</t>
  </si>
  <si>
    <t>Kladivo sekací SDS MAX DHS20J</t>
  </si>
  <si>
    <t>Filtr vody 3/4” s rychlospojkou</t>
  </si>
  <si>
    <t>Filtr vody 3/4”</t>
  </si>
  <si>
    <t>Tryska Turbo</t>
  </si>
  <si>
    <t>Tryska kloubová turbo</t>
  </si>
  <si>
    <t>Trubka prodlužovací</t>
  </si>
  <si>
    <t>Pistole k vysokotlakým myčkám</t>
  </si>
  <si>
    <t>Hadice vysokotlaká PU 6 m</t>
  </si>
  <si>
    <t>Hadice vysokotlaká PVC 5 m</t>
  </si>
  <si>
    <t>Kartáč univerzální</t>
  </si>
  <si>
    <t>Kartáč rotační Patio</t>
  </si>
  <si>
    <t>Kartáč široký</t>
  </si>
  <si>
    <t>Hadice na čistění kanalizace 15 m</t>
  </si>
  <si>
    <t>Hadice na čerpání vody</t>
  </si>
  <si>
    <t>Hadice vysokotlaká s ocelovým opletem 8 m</t>
  </si>
  <si>
    <t>Sada: pistole, prodlužovací trubka, regulovatelná tryska</t>
  </si>
  <si>
    <t>Myčka vysokotlaká HPC120A</t>
  </si>
  <si>
    <t>Myčka vysokotlaká HPC150A</t>
  </si>
  <si>
    <t>Myčka vysokotlaká HPC170AI</t>
  </si>
  <si>
    <t>Bruska úhlová 125mm 750W/230V</t>
  </si>
  <si>
    <t>Bruska úhlová 230mm 2400W/230V</t>
  </si>
  <si>
    <t>Bruska úhlová 125mm 110W/230V</t>
  </si>
  <si>
    <t>Bruska oscilační 125 mm 240W ESS125</t>
  </si>
  <si>
    <t>Bruska oscilační 150 mm 450W  ESS150VS</t>
  </si>
  <si>
    <t>Pistole horkovzdušná 1800W HGS550</t>
  </si>
  <si>
    <t>Pistole horkovzdušná s LCD 2000W HGS650E</t>
  </si>
  <si>
    <t>MÍCHADLO HM14VS</t>
  </si>
  <si>
    <t>MÍCHADLO HM18SC</t>
  </si>
  <si>
    <t>MÍCHADLO HM19VS</t>
  </si>
  <si>
    <t xml:space="preserve">Jmenovitý výkon: 810W
Jmenovité napětí: 220-230V
Jmenovitá frekvence 50 / 60HZ
Proud: 3,9A
Otáčky bez zatížení: 0-2800 ot / min
Frekvence úderů: 0-44800 úd. / min
Rozsah upínání sklíčidla:  1,5 až 13 mm
Maximální průměr vrtání:
- beton 16 mm
- ocel 13 mm
- dřevo 30 mm
Délka přívodního kabelu: 2,5m
Váha: 2,3kg
Třída ochrany II
</t>
  </si>
  <si>
    <t xml:space="preserve">Jmenovitý výkon: 1050W
Jmenovité napětí: 230V
Proud: 4,8 A
Otáčky bez zatížení:
1. rychlostní stupeň 0-1200 ot / min
2. rychlostní stupeň 0-2800 ot / min
Frekvence úderů: 1. rychlost 0-19200 úd./min
2. rychlost 0-44800 úd./min
Rozsah upínání sklíčidla:  1,5 až 13 mm
Maximální průměr vrtání:
- Beton 20 / 16 mm
- Ocel 16 / 13 mm
- Dřevo 40 / 30 mm
Délka přívodního kabelu: 3m
Váha: 2,9kg
Třída ochrany II
</t>
  </si>
  <si>
    <t>Jmenovitý výkon 1250W
Jmenovité napětí 230-240V
Jmenovitá frekvence 50 Hz
Typ upínání: SDS Max
Počet otáček bez zatížení 410 ot / min
Frekvence úderů: 3100 ot / min
Síla úderu: 10 J
Maximální průměr vrtání:
- beton 40 mm
Váha bez příslušenství: 6,6 kg
Délka přívodního kabelu: 4 m
Hladina hluku: 108 dB
Třída ochrany II</t>
  </si>
  <si>
    <t>Jmenovitý výkon 1050W
Jmenovité napětí 230-240V
Jmenovitá frekvence 50 Hz
Typ upínání: SDS Max
Frekvence úderů: 2100 ot / min
Síla úderu: 10 J
Váha bez příslušenství: 5,3 kg
Délka přívodního kabelu: 4 m
Hladina hluku: 105 dB
Třída ochrany II</t>
  </si>
  <si>
    <t>Jmenovitý výkon: 1300W
Jmenovité napětí: 230-240V
Jmenovitá frekvence: 50 Hz
Typ uchycení: SDS Max
Frekvence úderů: 2400 úd./min
Síla úderu: 20 J
Váha: 7,5kg
Délka přívodního kabelu: 4 m
Třída ochrany II</t>
  </si>
  <si>
    <t>Jmenovitý výkon 1100W
Jmenovité napětí 230V
Jmenovitá frekvence 50 Hz
Průměr kotouče 125 mm
Počet otáček 11000 ot / min
Průměr otvoru kotouče 22,23 mm
Maximální tloušťka kotouče 8 mm
Velikost vřetenového závitu M14
Délka přívodního kabelu: 2 m
Třída ochrany II
Hmotnost : 2,3kg</t>
  </si>
  <si>
    <t>Jmenovitý výkon 750W
Jmenovité napětí 230V
Jmenovitá frekvence 50 Hz
Průměr kotouče 125 mm
Počet otáček 11000 ot / min
Průměr otvoru kotouče 22,23 mm
Maximální tloušťka kotouče 8 mm
Velikost vřetenového závitu M14
Délka přívodního kabelu: 2 m
Třída ochrany II
Hmotnost : 1,93kg</t>
  </si>
  <si>
    <t>Jmenovitý výkon 2400W
Jmenovité napětí 230V
Jmenovitá frekvence 50 Hz
Průměr kotouče 230 mm
Počet otáček 6000 ot / min
Maximální tloušťka kotouče: 8 mm
Velikost vřetenového závitu: M14
Délka přívodního kabelu: 3 m
Třída ochrany II
Váha: 5,7 kg</t>
  </si>
  <si>
    <t>Jmenovitý výkon: 1500W
Jmenovité napětí: 230-240V
Jmenovitá frekvence: 50 Hz
Proud: 7A
Počet otáček: 8500 ot / min
Průměr kotouče: 125 mm
Průměr otvoru kotouče: 22,23 mm
Maximální tloušťka kotouče: 2,2 mm
Hloubka řezu: 5-29 mm
Šířka řezu: 8 – 30 mm
Velikost vřetenového závitu: M14
Délka přívodního kabelu: 3m
Třída ochrany II
Váha: 4,85 kg</t>
  </si>
  <si>
    <t xml:space="preserve">Jmenovitý výkon: 550W
Jmenovité napětí: 220-230V
Jmenovitá frekvence: 50 / 60 Hz
Proud: 2,4A
Rychlostní stupeň při volnoběhu: 700-3000 min-1
Max. úhel náklonu (vlevo / vpravo): 45 / 45 stupňů
Maximální hloubka řezu:
- dřevo 65 mm
- hliník 10 mm 
- ocel 6 mm
Váha: 2 kg
Třída ochrany II
Délka přívodního kabelu: 2 m
</t>
  </si>
  <si>
    <t xml:space="preserve">Jmenovitý výkon 710W
Jmenovité napětí 220-230V
Jmenovitá frekvence 50 / 60 Hz
Proud 3,1A
Rychlostní stupeň při volnoběhu 700-3000 min-1
Pracovní kmit pilového listu 26 mm
Maximální úhel náklonu těla pily (vlevo / vpravo) 45 / 45 stupňů
Maximální hloubka řezu:
- dřevo 85 mm
- hliník 20 mm 
- ocel 10 mm
Váha: 2,9 kg
Třída ochrany II
Délka přívodního kabelu: 2,5 m </t>
  </si>
  <si>
    <t xml:space="preserve">Jmenovitý výkon 1010W
Jmenovité napětí 220-230V
Jmenovitá frekvence 50 / 60 Hz
Proud 4 A
Rychlost skoku při volnoběhu 300-2400 min-1
Pracovní kmit pilového listu 28 mm
Maximální hloubka řezu:
 -dřevo 250 mm
Ocel (profil / trubka) 8 / 120 mm
Váha: 3,7 kg
Třída ochrany II
Délka přívodního kabelu: 3 m </t>
  </si>
  <si>
    <t xml:space="preserve">Jmenovitý výkon 1500W
Jmenovité napětí 220-230V
Jmenovitá frekvence 50 / 60 Hz
Proud 6,8A
Otáčky bez zatížení 5500 ot / min
Minimální průměr kotoučové pily 185 mm
Max. průměr kotoučové pily 190 mm
Průměr montážního otvoru kotoučové pily 20 mm
Max. tloušťka kotoučové pily 2 mm
Maximální hloubka řezu 90 stupňů: 66 mm
Maximální hloubka řezu 45 stupňů: 46 mm
Váha: 4,4 kg
Třída ochrany II
Délka přívodního kabelu: 3 m </t>
  </si>
  <si>
    <t xml:space="preserve">Jmenovitý výkon 240W
Jmenovité napětí 220-230V
Jmenovitá frekvence 50 / 60 Hz
Proud 1A
Otáčky bez zatížení 12000 ot / min
Oscilační frekvence bez zatížení 24000 min-1
Vibrace 2 mm
Průměr brusného talíře 125 mm
Váha: 1,5 kg
Třída ochrany II
Délka přívodního kabelu: 2 m </t>
  </si>
  <si>
    <t xml:space="preserve">Jmenovitý výkon 450W
Jmenovité napětí 220-240V
Jmenovitá frekvence 50 / 60 Hz
Proud 1,9A
Otáčky bez zatížení 4000-13000 ot / min
Oscilační frekvence bez zatížení 8000-26000 min-1
Vibrace 2 mm
Průměr brusného talíře 150 mm
Váha: 2,4 kg
Třída ochrany II
Délka přívodního kabelu: 2 m </t>
  </si>
  <si>
    <t xml:space="preserve">Jmenovitý výkon 
(Stupeň 1 / 2 / 3) 100 / 800 / 1800 W
Jmenovité napětí 220-240V
Jmenovitá frekvence 50 / 60 Hz
Teplota (stupeň 1 / 2 / 3) 50 / 450 / 550 ° C
Průtok vzduchu (stupeň 1 / 2 / 3) 250 / 250 / 500 l / min
Váha: 0,7 kg
Třída ochrany II
Délka přívodního kabelu: 2 m </t>
  </si>
  <si>
    <t xml:space="preserve">Jmenovitý výkon 
(Stupeň 1 / 2) 100-140 / 100-2000 W
Jmenovité napětí 220-240V
Jmenovitá frekvence 50 / 60 Hz
Teplota (stupeň 1 / 2) 50 / 50 až 650 stupňů C
Průtok vzduchu (stupeň 1 / 2) 250-500 / 250-500 l / min
Váha: 0,9 kg
Třída ochrany II
Délka přívodního kabelu: 2 m
</t>
  </si>
  <si>
    <t>Jmenovitý výkon 1800W
Jmenovité napětí 230V
Jmenovitá frekvence 50 Hz
Otáčky bez zatížení:
1. rychlostní stupeň 0-440 ot / min
2. rychlostzní stupeň: 0-780 ot / min
Vřetenový závit M14
Délka přívodního kabelu: 3 m
Stupeň ochrany IPX0
Váha: 4,6 kg 
Třída ochrany II
Délka přívodního kabele: 3 m</t>
  </si>
  <si>
    <t>Jmenovitý výkon: 2000w
Jmenovité napětí: 220-240V
Jmenovitá frekvence: 50 Hz
Pracovní tlak: 11Mpa / 110bar
Maximální pracovní tlak: 15Mpa / 150bar
Maximální průtok: 7,8 l / min / 468 l / h
Maximální vstupní tlak: 0,7Mpa / 7bar
Váha: 14,3 kg
Třída ochrany II
Úroveň ochrany IPX5
Délka tlakového hadice: 6 m
Délka přívodního kabelu: 5 m 
Příslušenství:
Pistole S-97950, tryska Turbo S-97942, regulovatelná tryska S-97940, vysokotlaká hadice PU 6 m S-97952, univerzální kartáč S-97922, filtr vody 3/4" s rychlospojkou S-97930</t>
  </si>
  <si>
    <t>Jmenovité napětí: 12V
Otáčky bez zatížení:
1. rychlost: 0-450 ot / min
2. rychlost: 0-1600 ot / min
maximální Točivý moment: 25 Nm
Rozsah roztržení čelistí držáku 1,5 až 10 mm
Maximální průměr vrtání:
- ocel 10 mm
- dřevo 10 mm
Hmotnost : 0,87 kg
Množství baterií v sadě 1 ks
Kapacita baterií v sadě 2Ah
Doba nabíjení baterie 90 min</t>
  </si>
  <si>
    <t>Jmenovité napětí: 12V
Otáčky bez zatížení:
1. rychlost: 0-400 ot / min
2. rychlost: 0-1400 ot / min
maximální Točivý moment: 30 Nm
Rozsah roztržení čelistí držáku 1,5 až 10 mm
Maximální průměr vrtání:
- ocel 10 mm
- dřevo 10 mm
Hmotnost : 0,80 kg
Množství baterií v sadě 1 ks
Kapacita baterií v sadě 2Ah
Doba nabíjení baterie 90 min</t>
  </si>
  <si>
    <t>Jmenovité napětí 20V
Li-Ion S-Volt baterie
Otáčky bez zatížení:
1 otáčky 0-420 ot / min
2 otáčky 0-1400 ot / min
maximální Měkký / tvrdý točivý moment 35 / 55 Nm
Rozsah roztržení čelistí držáku 2-13mm
Maximální průměr vrtání:
- ocel 13 mm
- dřevo 40 mm
Hmotnost : 0,9 kg
Množství baterií v sadě 2 ks
Kapacita baterií v sadě 2Ah
Doba nabíjení baterie 60 min
Příslušenství: dva Akumulátory 2Ah, nabíječka (2A), úchyt na pásek, kufřík.</t>
  </si>
  <si>
    <t>Jmenovité napětí 20V
Li-Ion S-Volt baterie
Otáčky bez zatížení:
1 rychlostní stupeň 0-500 ot / min
2 rychlostní stupeň otáčky 0-2000 ot / min
Frekvence úderu:
1 rychlostní stupeň 0-7500 min-1
2 rychlostní stupeň 0-30000 min-1
Maximální měkký / tvrdý točivý moment 50 / 75 Nm
Upínací rozsah sklíčidla 1,5 až 13mm
Maximální průměr vrtání:
- beton 13 mm
- ocel 16 mm
 -dřevo 40 mm
Množství baterií v sadě 2 ks
Kapacita baterií v sadě 4Ah
Doba nabíjení baterie 60 min
Příslušenství: 
úchyt na pásek, doplňkový úchyt, omezovač hloubky.</t>
  </si>
  <si>
    <t xml:space="preserve">Jmenovité napětí 20V
Li-Ion S-Volt baterie
Otáčky bez zatížení: 8000 ot / min
Maximální průměr kotouče 125 mm
Upínací závit hřídele M14
Váha: 1,9 kg
Množství baterií v sadě 2 ks
Kapacita baterií v sadě 4Ah
Doba nabíjení baterie 60 min
Příslušenství:
dva akumulátory (4Ah), rychlá nabíječka s aktivním chlazením (4A), doplňkový úchyt, klíč na chránič kotouče, vnitřní chránič, vnější chránič, kufřík
</t>
  </si>
  <si>
    <t xml:space="preserve">Jmenovité napětí 20V
Li-Ion S-Volt baterie
Otáčky bez zatížení:  0-1400 ot / min
Úderová frekvence 0-4500 min-1
Síla úderu 2,3J 
Typ upínání SDS-Plus
Maximální průměr vrtání:
- beton 18 mm
- ocel 13 mm
- dřevo 20 mm
Váha: 2,47 kg
Množství baterií v sadě 2 ks
Kapacita baterií v sadě 4Ah
Doba nabíjení baterie 60 min
Příslušenství: dva akumulátory (4Ah), rychlá nabíječka s aktivním chlazením (4A), doplňkový úchyt, omezovač hloubky, kufřík
</t>
  </si>
  <si>
    <t>Jmenovité napětí 20V
Li-Ion S-Volt baterie
Otáčky bez zatížení:
1. rychlostní stupeň:  otáčky 0-420 ot / min
2. rychlostní stupeň: otáčky 0-1400 ot / min
Maximální měkký / tvrdý točivý moment 35 / 55 Nm
Upínací rozsah sklíčidla 2-13mm
Maximální průměr vrtání:
- ocel 13 mm
- dřevo 40 mm
Váha: 0,9 kg</t>
  </si>
  <si>
    <t>Jmenovité napětí 20V
Li-Ion S-Volt baterie
Otáčky bez zatížení:
1. rychlostní stupeň: otáčky 0-400 ot / min
2. rychlostní stupeň: otáčky 0-1500 ot / min
Maximální měkký / tvrdý točivý moment 40 / 60 Nm
Typ uchycení sklíčidla: HEX 1 / 4 "
Upínací rozsah sklíčidla 2-13mm
Maximální průměr vrtání:
- ocel 13 mm
- dřevo 40 mm
Váha: 1,4 kg
Příslušenství: přídavné držadlo, omezovač hloubky vrtání, úchyt na pás, bezklíčové sklíčidlo, mimosový adaptér, úhlový adaptér.</t>
  </si>
  <si>
    <t>Jmenovité napětí 20V
Li-Ion S-Volt baterie
Otáčky bez zatížení:
1 rychlostní stupeň: 0-500 ot / min
2. rychlostní stupeň:  0-2000 ot / min
Frekvence úderu:
1. rychlostní stupeň 0-7500 min-1
2. rychlostní stupeň 0-30000 min-1
Maximální měkký / tvrdý točivý moment 50 / 75 Nm
 Upínací rozsah sklíčidla 1,5 až 13mm
Maxinální průměr vrtání:
- beton 13 mm
- ocel 16 mm
- dřevo 40 mm
Váha: 1,62 kg</t>
  </si>
  <si>
    <t>Jmenovité napětí 20V
Li-Ion S-Volt baterie
Otáčky bez zatížení: 8000 ot / min
Maximální průměr kotouče 125 mm
Upínací závit hřídele M14
Váha: 1,9 kg
Množství baterií v sadě 2 ks
Kapacita baterií v sadě 4Ah
Doba nabíjení baterie 60 min</t>
  </si>
  <si>
    <t>Jmenovité napětí 20V
Li-Ion S-Volt baterie
Otáčky bez zatížení:  0-1400 ot / min
Úderová frekvence 0-4500 min-1
Síla úderu 2,3J 
Typ uchycení SDS-Plus
Maximální průměr vrtání:
- beton 18 mm
- ocel 13 mm
- dřevo 20 mm
Hmotnost: 2,47 kg</t>
  </si>
  <si>
    <t>Jmenovité napětí 20V
Li-Ion S-Volt baterie
Rychlost kmitu při volnoběhu 700-3000min-1
Pracovní výsuv pilového listu 26  mm
Oscilační pohyb pilového listu
Maximální hloubka řezu:
- dřevo 85 mm
- aluminum 20 mm
- ocel 10 mm
Váha: 2,2 kg 
Příslušenství:
plastová kryt, imbusový klíč</t>
  </si>
  <si>
    <t xml:space="preserve">Jmenovité napětí 20V
Li-Ion S-Volt baterie
Otáčky bez zatížení 4800 ot / min
Maximální průměr kotoučové pily 165 mm
Průměr montážního otvoru kotoučové pily 20 mm
Maximální tloušťka pilového kotouče 1,6 mm
Maximální hloubka řezu 90° 57 mm
Maximální hloubka řezu 45° 41 mm
Maximální hloubka řezu 50° 37 mm
Váha: 2,9 kg
Příslušenství:
pilový kotouč, imbusový klíč, paralelní vedení, konektor na vysavač, pokyny bezpečnosti práce
</t>
  </si>
  <si>
    <t xml:space="preserve">Jmenovité napětí 20V
Li-Ion S-Volt baterie
Otáčky bez zatížení 0-2100 ot / min
Razová frekvence 0-3200 min-1
Maximální točivý moment 300Nm
Typ uchycení HEX 1 / 4 "
Použitelné pro min-max závit  M12-M22
Váha: 1,2 kg
Příslušenství:
úchyt na pásek, bit PH
</t>
  </si>
  <si>
    <t>Jmenovité napětí 20V
Li-Ion S-Volt baterie
Otáčky bez zatížení 0-2100 ot / min
Razová frekvence 0-3200 min-1
Maximální točivý moment 300Nm
Typ uchycení čtyřhran 1 / 2 "
Použitelné pro min-max závit  M12-M22
Váha: 1,2 kg
Příslušenství:
úchyt na pásek</t>
  </si>
  <si>
    <t>Jmenovitý výkon 55W
Jmenovité napětí 220-240V
Jmenovitá frekvence 50 / 60 Hz
Výstupní napětí 18-20VDC
Výstupní proud 2A
Váha: 0,36 kg
Nabíječka určená pro bateriový systém: I-Ion S-Volt</t>
  </si>
  <si>
    <t>Jmenovitý výkon 100W
Jmenovité napětí 220-240V
Jmenovitá frekvence 50 / 60 Hz
Výstupní napětí 18-20VDC
Výstupní proud 4A
Váha: 0,54 kg
Nabíječka určená pro bateriový systém: I-Ion S-Volt</t>
  </si>
  <si>
    <t>Jmenovité napětí 20V
Li-Ion S-Volt
Výstupní napětí (proud)
USB1 (typ A) 5V (1A)
USB2 (typ) 5V (1A)
Výkon LED 0,6W
Váha: 0,1 kg</t>
  </si>
  <si>
    <t>Jmenovité napětí 20V
Kapacita 2Ah (40 Wh)
Váha: 0,4 kg</t>
  </si>
  <si>
    <t>Jmenovité napětí 20V
Kapacita 4Ah (80 Wh)
Váha: 0,68 kg</t>
  </si>
  <si>
    <t>Jmenovitý výkon: 33W
Jmenovité napětí: 220-240V
Jmenovitá frekvence: 50 / 60 Hz
Výstupní napětí: 12VDC
Výstupní proud: 1,5A
Nabíječka určená pro: S-97108
Váha: 0,3 kg</t>
  </si>
  <si>
    <t>Jmenovité napětí: 12V
Kapacita: 2Ah (24 Wh)
Baterie určená pro: S-97108
Hmotnost: 0,18 kg</t>
  </si>
  <si>
    <t>1-fázový
Výkon max. / jmenovitý 2,7 kW / 2,5 kW
Napětí generátoru: 230V
2x výstup 16A 230V Schuko
Stupeň ochrany: IP 23
Druh paliva: benzin
Objem nádrže: 3,6L
Spalování při 75% výkonu: 1,4 l / h
Motor čtyřválec Rato R210
Objem olejové vany: 0,6 l
Typ oleje: Sae 10W-30
Váha: 37 kg
Pozor: agregát není zalitý olejem!</t>
  </si>
  <si>
    <t>Jmenovitý výkon: 720W
Jmenovité napětí: 230-240V
Jmenovitá frekvence: 50 Hz
Typ uchycení: SDS Plus
Otáčky bez zatížení 0-1300 ot / min
Frekvence úderů: 0-4500 úd. / min
Síla úderu: 3 J
Maximální průměr vrt. otvoru:
- Beton 26 mm
- Ocel 13 mm
- Dřevo 30 mm
Váha: 2,7 kg
Délka přívodního kabelu: 4m
Hladina hluku: 102 dB
Třída ochrany II
Příslušenství:
přídavné držadlo, omezovač hloubky vrtání, mazivo sklíčidla, utěrka</t>
  </si>
  <si>
    <t>Jmenovitý výkon: 1350W
Jmenovité napětí: 230-240V
Jmenovitá frekvence: 50 Hz
Typ uchycení: SDS Max
Otáčky bez zatížení 150 - 516 ot / min
Frekvence úderů: 3120 úd. / min
Síla úderu: 13 J
Maximální průměr vrt. otvoru:
- Beton 40 mm
Váha: 7,1 kg
Délka přívodního kabelu: 4m
Hladina hluku: 102 dB
Třída ochrany II
Příslušenství v soupravě:
1 x vrták SDS Max 16x230 mm, 1 x vrták SDS Max 22x230 mm, sekáč špičatý SDS Max 350 mm, sekáč plochý SDS Max 25x350 mmpřídavné držadlo, omezovač hloubky vrtání, mazivo sklíčidla, utěrka</t>
  </si>
  <si>
    <t xml:space="preserve">Jmenovitý výkon: 1750W
Jmenovité napětí: 220-240V
Jmenovitá frekvence: 50 Hz
Typ upínání: Hex 30 mm
Frekvence úderů: 1700 úd. / min
Síla úderu: 48 J
Váha bez příslušenství: 15 kg
Délka přívodního kabelu: 4 m
Hladina hluku: 105 dB
Třída ochrany II
Příslušenství:
1x sekáč špičaty 410mm Hex 30mm, 1x sekáč plochý 30x410mm Hex 30mm, přídavné držadlo, mazivo sklíčidla, utěrka </t>
  </si>
  <si>
    <t>Jmenovitý výkon: 1400W
Jmenovité napětí: 230V
Jmenovitá frekvence: 50 Hz
Průměr kotouče: 125mm
Počet otáček: 3000 až 10500 ot / min
Průměr otvoru kotouče: 22,23 mm
Maximální tloušťka kotouče: 8 mm
Velikost vřetenového závitu: M14
Délka přívodního kabelu: 4m
Třída ochrany II
Hmotnost cca: 2,6kg
Příslušenství:
rukojeť, ochranný kryt kotouče, klíč na vnější přírubu, 1x sada uhlíků.</t>
  </si>
  <si>
    <t>Jmenovitý výkon: 3000W
Jmenovité napětí: 230V
Jmenovitá frekvence: 50 Hz
Průměr kotouče: 230 mm
Počet otáček: 6500 ot / min
Průměr otvoru kotouče: 22,23 mm
Maximální tloušťka kotouče: 8 mm
Velikost vřetenového závitu: M14
Délka přívodního kabelu: 4 m
Třída ochrany II
Hmotnost cca: 6,6 kg
Příslušenství:
rukojeť, ochranný kryt kotouče, klíč na vnější přírubu, 1x sada uhlíků.</t>
  </si>
  <si>
    <t>Jmenovitý výkon: 1400W
Jmenovité napětí: 230V
Jmenovitá frekvence: 50 Hz
Počet otáček bez zatížení:
1. rychlostní stupeň: 150-300 ot / min
2. rychlostní stupeň: 300-650 ot / min
Vřetenový závit hřídele: M14
Vřetenové uchycení: 22 mm
Stupeň ochrany IPX0                       
     Délka přívodního kabelu: 4 m
Váha:  5,3 kg
Třída ochrany II
Délka přívodního kabelu: 4 m</t>
  </si>
  <si>
    <t>Jmenovitý výkon: 1900W
Jmenovité napětí: 230V
Jmenovitá frekvence: 50 Hz
Počet otáček bez zatížení:
1. rychlostní stupeň: 150-300 ot / min
2. rychlostní stupeň: 300-650 ot / min
Vřetenový závit hřídele: M14
Vřetenové uchycení: 22 mm
Stupeň ochrany IPX0
Délka přívodního kabelu: 4m
Váha:  5,8 kg
Třída ochrany II
Délka přívodního kabelu: 4 m</t>
  </si>
  <si>
    <t>Jmenovitý výkon: 2200W
Jmenovité napětí: 220-230V
Jmenovitá frekvence: 50 / 60 Hz
Proud: 10A
Maximální průměr vrtání (ručním) 162 mm
Maximální průměr vrtání při použití stativu 202 mm
Počet otáček bez zatížení: 650 / 1300 / 2600 ot / min
Velikost vřetenového závitu: 1-1 / 4 "UNC &amp; G1 / 2"
Průměr otáček na rychlostních stupních 1 / 2 / 3: 162 / 82 / 42
Průměr vrtání s použitím stativu na rychlostních stupních 
1 / 2 / 3: 202 / 102 / 62
Délka přívodního vedení 3m
Kompatibilní stativ DRP202
Stupeň ochrany IP32
Třída ochrany I
Hmotnost cca 7,8 kg
Délka přívodního kabelu: 3 m</t>
  </si>
  <si>
    <t>Jmenovitý výkon: 3300W
Jmenovité napětí: 220-230V
Jmenovitá frekvence: 50 / 60 Hz
Proud: 16A
Maximální průměr vrtání: 402 mm
Počet táček bez zatížení 350 / 700 / 1100 ot/min
Velikost vřetenového závitu: 1-1 / 4" UNC
Průměr otáček na rychlostních stupních 1 / 2 / 3: 402 / 202 / 102
Kompatibilní stativ DRP402
Stupeň ochrany IP32
Třída ochrany I
Váha: 13,5 kg
Délka přívodního kabelu: 3 m
Příslušenství: dva montážní klíče, chrániče sluchu, ochranné brýle, podložka usnadňující povolení vrtáku, sada uhlíkových kartáčků</t>
  </si>
  <si>
    <t xml:space="preserve">Maximální průměr vrtání 202 mm
Rozměry sloupku 60x62x850
Délka posunu 510 mm
Velikost upínacího držáku Æ 60 mm
Váha: 11,5 kg
Kompatibilní s vrtačkou DDP202 </t>
  </si>
  <si>
    <t>Maximální průměr vrtání 402 mm
Rozměry sloupku 80x75x1000
Délka posunu 650 mm
Velikost montážní desky 60 mm
Váha: 18,5 kg
Kompatibilní s vrtačkou DDP402</t>
  </si>
  <si>
    <t>Rozměr M12 x 180</t>
  </si>
  <si>
    <t>Celková kapacita 13 l
 Jmenovitá kapacita 10 l
Pracovní tlak 1,7-3,8 bar</t>
  </si>
  <si>
    <t>Jmenovitý výkon 3000W
Jmenovité napětí 220-240V
Jmenovitá frekvence 50 Hz
Jmenovitý tlak 14Mpa / 140bar
Maximální pracovní tlak 18Mpa / 180bar
Maximální průtok 9,2 l / min / 552 l / h
Maximální vstupní tlak 0,7Mpa / 7bar
Hmotnost 25,6kg
Třída I
Úroveň ochrany IPX5
Délka tlakového hadice: 10 m
Délka přívodního vedení: 5m
Příslušenství:
vysokotlaká pristole s mosazným konektorem S-98929, ocelová tryska S-98925, tryska Turbo S-98935, vysokotlaká hadice s ocelovým opletem 10 m S-98939, souprava 5 trysek S-98931, univerzální katáč S-97922, adaptér S-98937, filtr vody S-98930</t>
  </si>
  <si>
    <t>1-fázový
Výkon max. / jmenovitý 3 kW / 2,7 kW
Napětí generátoru 230V
2x výstup 16A 230V Schuko
Stupeň ochrany: IP 23
Druh paliva: benzin
Objem nádrže: 3,1L
Spalování při 75% výkonu: 1,4 l / h
Motor čtyřválec Honda GX200
Objem olejové vany: 0,6 l
Typ oleje: Sae 10W-30
Hmotnost 38 kg
Pozor: agregát není zalitý olejem!</t>
  </si>
  <si>
    <t>1-fázový
Výkon max. / jmenovitý 6,2 kW / 5,6 kW
Napětí generátoru 230V
1x výstup 16A 230V Schuko
1x výstup 32A 3P IP44
Stupeň ochrany: IP 23
Druh paliva: benzin
Objem nádrže: 6,2L
Spalování při 75% výkonu: 2,7 l / h
Motor čtyřválec Honda GX390
Objem olejové vany: 1,1 l
Typ oleje: Sae 10W-30
Váha 70 kg
Pozor: agregát není zalitý olejem!</t>
  </si>
  <si>
    <t>1-fázový
Výkon max. / jmenovitý 6,2 kW / 5,6 kW
Napětí generátoru 230V
1x výstup 16A 230V Schuko
1x výstup 32A 3P IP44
Stupeň ochrany: IP 23
Digitální stabilizace napětí AVR
Druh paliva: benzin
Objem nádrže: 6,2 l
Spalování při 75% výkonu: 2,7 l / h
Motor čtyřválec Honda GX390
Objem olejové misky: 1,1 l
Typ oleje: Sae 10W-30
Hmotnost 70 kg
Pozor: agregát není zalitý olejem!</t>
  </si>
  <si>
    <t>3-fázový
Výkon 3 ~ max. / jmenovitý 8,7kVA / 7,8kVA (cos ⱷ 0,8)
Výkon 1 ~ max. / jmenovitý 6,2kW / 5,6kW
Napětí generátoru 400V / 230V
1x výstup 16A 230V Schuko
1x výstup 16A 5p IP44
Stupeň ochrany: IP 23
Druh paliva: benzin
Objem nádrže: 6,2 l
Spalování při 75% výkonu: 2,7 l / h
Motor čtyřválec Honda GX390
Objem olejové vany: 1,1 l
Typ Oleje: Sae 10W-30
Váha: 89 kg
Pozor: agregát není zalitý olejem!</t>
  </si>
  <si>
    <t>3-fázový
Výkon 3 ~ max. / jmenovitý 8,7kVA / 7,8kVA (cos ⱷ 0,8)
Výkon 1 ~ max. / jmenovitý 6,2kW / 5,6kW
Napětí generátoru 400V / 230V
1x výstup 16A 230V Schuko
1x výstup 16A 5p IP44
Stupeň ochrany: IP 23
Digitální stabilizace napětí AVR
Druh paliva: benzin
Objem nádrže: 6,2 l
Spalování při 75% výkonu: 2,7 l / h
Motor čtyřválec Honda GX390
Objem olejové vany: 1,1 l
Typ oleje: Sae 10W-30
Váha 89 kg
Pozor: agregát není zalitý olejem!</t>
  </si>
  <si>
    <t xml:space="preserve">Světelný tok (Lumen): 100 – 1000
Úhel svícení: 120 °
Bodové světlo (Lumen): 150
Korelační barevná teplota CCT: 5600 - 6500k
Pracovní doba: 2 – 10 h  
Doba nabíjení: 4 h                                                                  
Třída těsnosti IP: IP 65
Třída mechanické pevnosti IK:  IK 07
Výkon: 10 W COB / 2 W SMD
Kapacita baterie: 3200mAh, Li-ion
Napájecí kabel: USB -Typ C, 1 m
nabíječka 5V 1A 
Rozměry: 362x 53x 65 mm
Váha 265 g </t>
  </si>
  <si>
    <t>Světlomet (Lumen): 450
Bodové světlo (Lumen): 100
Korelační barevná teplota CCT: 600 Kč
Provozní doba (světlomet): 3.5 h
Provozní doba (bodové světlo): 9 h
Doba nabíjení: 3.5 h
Třída těsnosti IP: IP 65
Třída mechanické pevnosti IK: IK 07
Výkon: 5 W 42 x SMD / 2 W SMD
Kapacita baterie: 2600mAh, Li Ion
Napájecí kabel: Micro USB, 1.2 m
nabíječka 5V 1A
Rozměr: Ø 54 x 446 mm
Váha 350 g</t>
  </si>
  <si>
    <t>Světelný tok (Lumen): 500 / 1000
Úhel svícení (hlavní zdroj): 120 °
Korelační barevná teplota CCT: 6000 K
Pracovní doba: 3 h - 6 h
Doba nabíjení: 3,5 - 5 h
Třída těsnosti IP: IP 68 vodotěsný
Třída mechanické pevnosti IK: IK 09
Výkon: 10 wattů
Kapacita baterie: 4400 MAH 3.7V
Napájecí kabel: USB Typ C, 1 m
nabíječka 5V 1A
Rozměr: 145x 100x 45 mm
Váha 385 g</t>
  </si>
  <si>
    <t>Světelný tok (Lumen): 400 – 4000
Světelný tok (Lumen) s difuzorem: 320 - 3200
Úhel svícení: 120 °
Úhel svícení s difuzorem: 360
Korelační barevná teplota CCT: 6000 K
Pracovní doba: 2 h - 15 h
Doba nabíjení: 4.5 h
Reproduktor: 2 x 5 wattů
Třída těsnosti IP: IP 67
Třída mechanické pevnosti IK: IK 07
Výkon: 40 wattů
Kapacita baterie: 5200 MAH, 11.1 V
USB výstup: 5V 1A
Napájecí kabel: 5 m, 2 x 1.0 H05RN
Rozměr: 280x219x87 mm
Váha: 2.71 kg</t>
  </si>
  <si>
    <t>Filtr vody 3/4” s rychlospojkou pro vysoktlaké myčky S-97901;03;05;02</t>
  </si>
  <si>
    <t>Filtr vody 3/4” pro vysoktlaké myčky S-97901 , S-97903 , S-97905 , S-98902</t>
  </si>
  <si>
    <t>Tryska Turbo pro tlakové myčky S-97901 , S-97903</t>
  </si>
  <si>
    <t>Regulovatelná tryska pro tlakové myčky (S-97901, S-97903, S-97905, S-98902)</t>
  </si>
  <si>
    <t>Tryska Turbo pro tlakové myčky (S-97901, S-97903, S-97905, S-98902)</t>
  </si>
  <si>
    <t>Kloubová tryska Turbo, pro tlakové myčky (S-97901, S-97903, S-97905, S-98902)</t>
  </si>
  <si>
    <t>Prodlužovací trubka, pro tlakové myčky (S-97901)</t>
  </si>
  <si>
    <t>Pěnovací tryska s nádobkou 0,35 l, pro tlakové myčky (S-97901, S-97903)</t>
  </si>
  <si>
    <t>Pistole k vysokotlakým myčkám, pro tlakovou myčku S-97905</t>
  </si>
  <si>
    <t>Pistole k vysokotlakým myčkám, pro tlakovou myčku S-97903</t>
  </si>
  <si>
    <t>Vysokotlaká hadice PU 6 m, pro tlakovou myčku S-97903</t>
  </si>
  <si>
    <t>Vysokotlaká hadice PVC 5 m, pro tlakovou myčku S-97901</t>
  </si>
  <si>
    <t>Univerzální kartáč, pro modely myček: S-97901, S-97903. S adaptérem S-98937 lze osadit na myčky: S-97905, S-98902</t>
  </si>
  <si>
    <t>Rotační kartáč, pro tlakové myčky (S-97901, S-97903, S-97905, S-98902)</t>
  </si>
  <si>
    <t>Široký kartáč, pro tlakové myčky (S-97901, S-97903, S-97905, S-98902)</t>
  </si>
  <si>
    <t>Kartáč rotační Patio, pro modely myček: S-97901, S-97903. S adaptérem S-98937 lze osadit na myčky: S-97905, S-98902</t>
  </si>
  <si>
    <t>Hadice na čistění kanalizace 15 m, pro tlakové myčky (S-97901, S-97903, S-97905, S-98902)</t>
  </si>
  <si>
    <t>Hadice na čerpání vody, pro tlakové myčky (S-97901, S-97903, S-97905, S-98902)</t>
  </si>
  <si>
    <t>Vysokotlaká hadice s ocelovým opletem 8 m, pro tlakovou myčku S-97905</t>
  </si>
  <si>
    <t>Adaptér, pro tlakové myčky (S-97905 , S-98902)</t>
  </si>
  <si>
    <t>Tryska 5W1, pro tlakové myčky (S-97905 , S-98902)</t>
  </si>
  <si>
    <t>Tryska TURBO, pro tlakové myčky (S-97905 , S-98902)</t>
  </si>
  <si>
    <t>Regulovatelná tryska, pro tlakové myčky (S-97905 , S-98902)</t>
  </si>
  <si>
    <t>Kovová prodlužovací trubka, pro tlakové myčky (S-97905 , S-98902)</t>
  </si>
  <si>
    <t>Pěnovací tryska s nádobkou, pro tlakové myčky (S-97905 , S-98902</t>
  </si>
  <si>
    <t>Vysokotlaká pristole, pro tlakové myčky (S-97905 , S-98902)</t>
  </si>
  <si>
    <t>Vysokotlaká hadice s ocelovým opletem 10 m, pro tlakové myčky ( S-98902)</t>
  </si>
  <si>
    <t>Sada 5 rozprašovačů, pro vysokotlaké myčky (S-97905 , S-98902)</t>
  </si>
  <si>
    <t>Sada: pistole, prodlužovací trubka, regulovatelná tryska, pro tlakovou myčku S-97901</t>
  </si>
  <si>
    <t xml:space="preserve">Jmenovitý výkon 600 W
Jmenovité napětí 230V
 Odběr proudu při napětí 220-230V 2 .8 A
 Otáčky bez zatížení 0-2800 min., frekvence nárazu 0-44800 min.
 Hmotnost 1,7 kg
 Přívodní kabel: 2 Metry
 Sklíčidlo: s ozubeným věncem
 Rozsah upínání sklíčidla: 1,5 až 13 mm
Maximální průměr vrtání: beton 13 mm, ocel 13 mm, dřevo 20 mm.
 Příslušenství: návod k použití, omezovač hloubky vrtání, doplňkový držák, klíč k vrtacímu držáku. </t>
  </si>
  <si>
    <t>kompaktní a lehký design
výkonný a odolný motor
aretace vřetena pro snadnou výměnu kotouče
ergonomické pouzdro
standardní vybavení: kryt kotouče, boční rukojeť, klíč na výměnu kotouče</t>
  </si>
  <si>
    <t>tichá a synchronizovaná čepová spojka pro snížení opotřebení a tichý provoz
výsuvná svorka s klipem pro připevnění na opasek na nářadí
nastavitelná bitová hloubka
standardní výbava: bit Ph2x25mm, magnetický držák</t>
  </si>
  <si>
    <t>kompaktní a lehký design s lithium-iontovou baterií
dvourychlostní mechanický spínač: vysoká-nízká rychlost
16-stupňová nastavitelná spojka pro přesné nastavení točivého momentu
snadno použitelný vypínač a přepínač pro změnu směru otáčení
vestavěné LED světlo pro osvětlení pracovního prostoru
přesný spínač umožňuje plynulé nastavení pracovní rychlosti
standardní výbava: nabíječka, 2x Li-ion 18V 4,0Ah baterie, držák na opasek, bit Ph2x50mm</t>
  </si>
  <si>
    <t>Kvalitní vrtací sklíčidlo zajišťuje velmi dobré uchycení příslušenství
všechna kuličková ložiska pro vysokou odolnost
nastavitelná boční rukojeť
standardní vybavení: boční rukojeť, klíč do sklíčidla, omezovač hloubky vrtání</t>
  </si>
  <si>
    <t>nabíječka pro rychlé nabíjení Li-Ion akumulátorů
díky systému sledování parametrů nabíjení pomáhá prodlužovat životnost baterií
 určeno pro model baterie: S-97135, S-97140</t>
  </si>
  <si>
    <t>nabíječka pro rychlé nabíjení Li-Ion akumulátorů
díky systému sledování parametrů nabíjení pomáhá prodlužovat životnost baterií
 určeno pro model baterie: S-97130</t>
  </si>
  <si>
    <t>Kompaktní a kompaktní pouzdro díky použití bezkomutátorového motoru
vysoký výkon a delší životnost bezkomutátorového motoru
3-stupňová funkce nastavení rychlosti a točivého momentu
řídicí elektronika motoru
Detekce chodu naprázdno proti směru hodinových ručiček pro úsporu energie
LED indikátor informující o úrovni nabití baterie
standardní výbava: nabíječka, 2x Li-Ion 18V 4,0Ah baterie, držák na opasek, 19mm zásuvka</t>
  </si>
  <si>
    <t>Lithium-iontová baterie pro maximální životnost, minimální samovybíjení a žádný nežádoucí paměťový efekt
kompaktní
určeno pro: S-97115, S-97120, S-97125, S-97160, S-97165</t>
  </si>
  <si>
    <t>Lithium-iontová baterie pro maximální životnost, minimální samovybíjení a žádný nežádoucí paměťový efekt
kompaktní
určeno pro ; S-97110, S-97111</t>
  </si>
  <si>
    <t>Lithium-iontová baterie pro maximální životnost, minimální samovybíjení a žádný nežádoucí paměťový efekt
kompaktní
kompatibilita s různými zařízeními
určeno pro: S-97115, S-97120, S-97125, S-97160, S-97165</t>
  </si>
  <si>
    <t>Druh konektoru: Závit M22x1,5mm
Průměr ráfku: Ø15mm
Max. tlak: 200Bar / 20MPa
Max. teplota: 60 ° C
Délka: 10 m
Pro myčku nádobí: S-97905, S-98902</t>
  </si>
  <si>
    <t>Jmenovitý výkon 800W
Jmenovité napětí 220-240V
Jmenovitá frekvence 50/60 Hz
Uchycení: SDS Plus
Otáčky bez zatížení 0-1450 ot/min
Počet úderů: 0-5900 ud/min
Síla úderu: 2,8J
Maximální průměr vrtání:
- beton 26mm
- ocel 13mm
- dřevo 30mm
Hmotnost. 2,8kg
Délka přívodního kabelu 3m
Ochranná třída II</t>
  </si>
  <si>
    <t>Jmenovité napětí: 12V
Otáčky bez zatížení:
1. rychlost: 0-400 ot / min
2. rychlost: 0-1400 ot / min
Frekvence úderů: 1. rychlost: 0-5250 min-1                                                                           2. rychlost: 0-18000 min-1
Maximální točivý moment: 30 Nm
Rozsah roztržení čelistí držáku 1,5 - 10 mm
Maximální průměr vrtání:
- ocel 10 mm
- dřevo 10 mm
Hmotnost : 0,84 kg
Množství baterií v sadě 2 ks
Kapacita baterií v sadě 2Ah
Doba nabíjení baterie 90 min</t>
  </si>
  <si>
    <t>Přístroj je určen pro použití v uzavřených prostorech. Slouží k vytápění obytných a hospodářských místností, jako jsou sklepy, garáže, dílny apod.. Zařízení je určené k použití jako doplňkový zdroj tepla, nemusí být hlavním zdrojem tepla.
Jmenovitý výkon 25/1000/2000W
Topná plocha 20m2
Vzduchová kapacita 197m3/h
Délka napájecího kabelu je 1,4m
◾ keramické topné těleso (PTC)
◾ dvojitá tepelná ochrana
◾ kontrolka napájení
◾ 3 provozní režimy
◾ tichý provoz
◾ kovové pouzdro"</t>
  </si>
  <si>
    <t>Přístroj je určen pro použití v uzavřených prostorách. Slouží k vytápění obytných a hospodářských místností, jako jsou sklepy, garáže, dílny apod.. Zařízení je určené k použití jako doplňkový zdroj tepla, nemusí být hlavním zdrojem tepla.
Jmenovitý výkon 30/2000/3000W
Topná plocha 30m2
Vzduchový výkon 238m3/h
Délka napájecího kabelu je 1,4m
◾ keramické topné těleso (PTC)
◾ dvojitá tepelná ochrana
◾ kontrolka napájení
◾ 3 provozní režimy
◾ tichý provoz
◾ kovové pouzdro"</t>
  </si>
  <si>
    <t>Světlomet (Lumen): 100 – 1000
Úhel svícení: 90 °
Rozptýlené světlo (Lumen): 80 - 800
Úhel svícení: 360 °
Korelační barevná teplota CCT: 5600 - 6500k
Pracovní doba: 2 - 10 h
Doba nabíjení: 4 h
Třída těsnosti IP: IP 65
Třída mechanické pevnosti IK: IK 07
Výkon: 10 W COB
Kapacita baterie: 3200mAh, Li ion
Napájecí kabel: USB Typ C, 1 m nabíječka 5V 1A                                                                                                      Rozměr: 247 x 68x 96 mm
 Váha: 460 g</t>
  </si>
  <si>
    <t>Světlomet (Lumen): 50 – 500
Úhel svícení: 120 °
Bodové světlo (Lumen): 150
Korelační barevná teplota CCT: 5600 - 6500k
Pracovní doba: 3.5 – 18 h
Doba nabíjení: 3.5 h
Třída těsnosti IP: IP 65
Třída mechanické pevnosti IK: IK 07
Výkon 5 W COB / 2 W SMD
Kapacita baterie: 3200mAh, Li Ion
Napájecí kabel: USB Typ C, 1 m
nabíječka 5V 1A
Rozměr 479 x 60 x 43 mm
Váha 265 g</t>
  </si>
  <si>
    <t xml:space="preserve">Světelný tok (Lumen): 600 - 6 000
Světelný tok (Lumen) s difuzorem: 480 – 4800
Úhel svícení: 120 °
Úhel svícení s difuzorem: 360 °
Korelační barevná teplota CCT: 6000 K
Třída těsnosti IP: IP 54
Třída mechanické pevnopsti IK: IK 07
Výkon 60 wattů
AC vstup: AC 100 240V, 50 60HZ AC výstup: 2 x hnízdo, max.2600 W
Napájecí kabel: 5m, 3 x 1.5 H07RN
Rozměr: 306x 265x 102 mm
Váha 3.2 kg
 </t>
  </si>
  <si>
    <t>Světelný tok (Lumen): 400 – 4000
Světelný tok (Lumen) s difuzorem: 320 - 3200
Úhel svícení: 120 °
Úhel svícení s difuzorem: 360 °
Korelační barevná teplota CCT: 6000 K
Pracovní doba: 2 h - 15 h
Doba nabíjení: 4.5 h
Třída těsnosti IP: IP 67
Třída mechanické pevnosti IK: IK 07
Výkon: 40 wattů
Kapacita baterie: 5200 mAh, 11.1 V                                                                                           USB výstup: 5V 1A
Napájecí kabel: 5 m, 2 x 1.0 H05RN                                                                                                                  Rozměr: 280x 219x 87 mm
 Váha: 2,71 kg</t>
  </si>
  <si>
    <t>Rozptyluje a změkčuje světlo - osvětlení celého pracovního prostoru    Minimalizuje odrazy a ostré světlo, snižuje oslepnutí  Použití: interiér; dílny, garáže, budovy i venkovní prostory                                                                                                                              Úhel svícení: 360° 
Rozměr: 229x 195x 235 mm
Váha: 0,72 kg</t>
  </si>
  <si>
    <t>Pro přímou montáž lamp řady LUM X bez podpěry s dvojitým držákem. Vyroben z práškově lakované oceli, určen pro vnitřní i venkovní použití                                                                                                              Pevná konstrukce kotviště zajišťuje stabilitu při maximálním vysunutí                                                                                                                             Maximální zatížení: 40 kg
Rozměr: 1100x 140x 145 mm
 Výškové nastavení: 1100 - 1800 mm
Váha: 5,1 kg</t>
  </si>
  <si>
    <t>Pro přímou montáž lamp řady LUM X bez podpěry s dvojitým držákem. Vyroben z práškově lakované oceli, určen pro vnitřní i venkovní použití                                                                                                              Pevná konstrukce kotviště zajišťuje stabilitu při maximálním vysunutí                                                                                                                             Maximální zatížení: 30 kg 
Rozměr: 1150x 140x 145 mm
 Výškové nastavení: 1150 - 3000 mm
Váha: 5,5 kg</t>
  </si>
  <si>
    <t>Rozměr: 266x 56x 75 mm
 Váha: 0,57 kg</t>
  </si>
  <si>
    <t>Šířka podpěry: 720 mm                                                                                                                                                      
Výška matice: 18 mm
Délka závitu: 75 mm
Maximální zatížení: 40 kg</t>
  </si>
  <si>
    <t xml:space="preserve">Jmenovitý výkon 1200W
Jmenovité napětí 220-230V
Jmenovitá frekvence 50 / 60 Hz
Proud 5A
Otáčky bez zatížení 5500 ot / min
Minimální průměr kotoučové pily 160 mm
Max. průměr kotoučové pily 165 mm
Průměr montážního otvoru kotoučové pily 20 mm
Max. tloušťka kotoučové pily 2 mm
Maximální hloubka řezu 90 stupňů: 54 mm
Maximální hloubka řezu 45 stupňů: 38 mm
Váha 3,9 kg
Třída ochrany II
Délka přívodního kabelu: 3 m </t>
  </si>
  <si>
    <t>Jmenovitý výkon 1500W
Jmenovité napětí 220-240V
Jmenovitá frekvence 50 Hz
Typ upínání: SDS Plus
Počet otáčky bez zatížení 0-920 ot / min
Frekvence úderů: 0 – 4100 úd. / min
Síla úderu: 5,5 J
Maximální průměr vrtání:
- beton 36 mm
- ocel 13 mm
- dřevo 40 mm
Váha bez příslušenství: 5,4 kg
Přívodní kabel: 4 m
 Hladina hluku: 101 dB. Třída ochrany II</t>
  </si>
  <si>
    <t>VRTACÍ A BOURACÍ KLADIVA</t>
  </si>
  <si>
    <t>ÚHLOVÉ BRUSKY</t>
  </si>
  <si>
    <t>DRÁŽKOVAČKY</t>
  </si>
  <si>
    <t>PŘÍMOČARÉ PILY</t>
  </si>
  <si>
    <t>MEČOVÉ PILY</t>
  </si>
  <si>
    <t>KOTOUČOVÉ PILY</t>
  </si>
  <si>
    <t>BRUSKY</t>
  </si>
  <si>
    <t>HORKOVZDUŠNÁ PISTOLE</t>
  </si>
  <si>
    <t>MÍCHADLA</t>
  </si>
  <si>
    <t>VYSOKOTLAKÉ MYČKY</t>
  </si>
  <si>
    <t>UTAHOVÁKY RÁZOVÉ</t>
  </si>
  <si>
    <t>TEPLOMETY</t>
  </si>
  <si>
    <t>NABÍJEČKY</t>
  </si>
  <si>
    <t>AKUMULÁTORY</t>
  </si>
  <si>
    <t>ELEKTRICKÉ AGREGÁTY</t>
  </si>
  <si>
    <t>PŘÍSLUŠENSTVÍ K VRTAČKÁM PRO DIAMANTOVÉ KORUNKY</t>
  </si>
  <si>
    <t>PRODLUŽOVACÍ KABELY</t>
  </si>
  <si>
    <t>MYČKY-PŘÍSLUŠENSTVÍ</t>
  </si>
  <si>
    <t>Váš rabat</t>
  </si>
  <si>
    <t>Váš nákup Kč/Jdn. bez DPH</t>
  </si>
  <si>
    <t>Celkem</t>
  </si>
  <si>
    <t xml:space="preserve">Vrtačka kombinovaná příklepová AKU šroubovák 18V </t>
  </si>
  <si>
    <t>Úhlová bruska 230 mm 2200W/230V</t>
  </si>
  <si>
    <t>S-97305</t>
  </si>
  <si>
    <t>Bruska úhlová AKU AGS20-125BLVS</t>
  </si>
  <si>
    <t>S-97359</t>
  </si>
  <si>
    <t>Pila mečovka AKU RSS20-115CS</t>
  </si>
  <si>
    <t>Jmenovité napětí: 20V
Typ baterie: Li-Ion S-Volt bateriový systém
Frekvence skoků volnoběh: 0-2800 min-1
Hmotnost: cca 2,64 kg
  • plynulé ovládání rychlosti umístěné ve spínači
  • bezklíčová výměna příslušenství
  • rukojeť typu D
  • měkká rukojeť</t>
  </si>
  <si>
    <t>Jmenovité napětí: 20V
Typ baterie: Li-Ion S-Volt bateriový systém
Rychlost otáčení bez zatížení: 3000-8500 ot./min
Průměr kotouče: 125 mm
Závit vřetena: M14
Hmotnost: 2,38 kg
  • regulace rychlosti
  • jemný začátek
  • Anti restart
  • ochrana proti přehřátí a přetížení</t>
  </si>
  <si>
    <t>AKU zahradní technika</t>
  </si>
  <si>
    <t>S-98700</t>
  </si>
  <si>
    <t>Sekačka na trávu robotická RMP650</t>
  </si>
  <si>
    <t>S-98702</t>
  </si>
  <si>
    <t>Sekačka na trávu robotická RMP950</t>
  </si>
  <si>
    <t>S-98722</t>
  </si>
  <si>
    <t>S-98723</t>
  </si>
  <si>
    <t>S-97718</t>
  </si>
  <si>
    <t>Sekačka zahradní AKU 51 cm s pohonem LMS40-51BLSP</t>
  </si>
  <si>
    <t>S-97719</t>
  </si>
  <si>
    <t>S-97712</t>
  </si>
  <si>
    <t>Sekačka zahradní AKU 38 cm LMS40-38BL</t>
  </si>
  <si>
    <t>S-97713</t>
  </si>
  <si>
    <t>S-97716</t>
  </si>
  <si>
    <t>Sekačka zahradní AKU 46 cm LMS40-46BL</t>
  </si>
  <si>
    <t>S-97717</t>
  </si>
  <si>
    <t>Kolíky pro vodící drát 100 ks</t>
  </si>
  <si>
    <t>bal.</t>
  </si>
  <si>
    <t>Drát obvodový 100 m</t>
  </si>
  <si>
    <t>Střecha nabíjecí stanice</t>
  </si>
  <si>
    <t>Nože pro robotickou sekačku sada 9 ks</t>
  </si>
  <si>
    <t>Plocha sečení: až 600 m2
Jmenovité napětí: 20V
Typ baterie: Li-Ion
Kapacita baterie: 2,5 Ah
Počet otáček bez zatížení: 2800 ot./min
Šířka záběru: 180 mm
Výška sečení: 20-60 mm
Počet nožů: 9
Polohy výšky sečení: 5
Maximální sklon: 20°/36 %
Nejnižší možný průchod: 0,8m
Způsob sečení: mulčování
Komunikace: Wi-Fi 2,4 g + Bluetooth 4.0
Aplikace: Ano
Způsob nastavení: klávesnice/aplikace
Počet rozvrhů: 1
Počet pracovních zón: 4
Doba nabíjení: 120 minut
Průměrná pracovní doba: 90 minut
Hmotnost: 8 kg
Hlučnost: &lt;55dB
Třída ochrany sekačky a nabíjecí stanice: IPX5 / IPX4
Třída ochrany napájení: IP67
Zabezpečení kódu PIN: ANO
Snímač zdvihu/náklonu: ANO
Snímač převrácení: ANO
Nárazový senzor: ANO</t>
  </si>
  <si>
    <t>Plocha sečení: až 900 m2
Jmenovité napětí: 20V
Typ baterie: Li-Ion
Kapacita baterie: 5 Ah
Počet otáček bez zatížení: 2800 ot./min
Šířka záběru: 180 mm
Výška sečení: 20-60 mm
Počet nožů: 9
Polohy výšky sečení: 5
Maximální sklon: 20°/36 %
Nejnižší možný průchod: 0,8m
Způsob sečení: mulčování
Komunikace: Wi-Fi 2,4 g + Bluetooth 4.0
Aplikace: Ano
Způsob nastavení: klávesnice/aplikace
Počet rozvrhů: 2
Počet pracovních zón: 4
Doba nabíjení: 90 minut
Průměrná pracovní doba: 180 minut
Hmotnost: 8,2 kg
Hlučnost: &lt;55dB
Třída ochrany sekačky a nabíjecí stanice: IPX5 / IPX4
Třída ochrany napájení: IP67
Zabezpečení kódu PIN: ANO
Snímač zdvihu/náklonu: ANO
Snímač převrácení: ANO
Nárazový senzor: ANO</t>
  </si>
  <si>
    <t>• vyrobeny z plastu</t>
  </si>
  <si>
    <t>• rozměr 20 x 50 mm
• v sadě 9 ks nožů a šrouby</t>
  </si>
  <si>
    <t>Sekačka zahradní AKU 51 cm LMS40-51BLSP + 2 xBLS20-8AHP + 2xBCS20-9AP- sada</t>
  </si>
  <si>
    <t>Sekačka zahradní AKU 38 cm LMS40-38BL + BCS20 2x4A + BLS20x4AH - sada</t>
  </si>
  <si>
    <t>Sekačka zahradní AKU 46 cm LMS40-46BL + 2xBLS20-8AHP + 2xBCS20-9AP - sada</t>
  </si>
  <si>
    <t>AKU ZAHRADNÍ TECHNIKA</t>
  </si>
  <si>
    <t>• Jmenovité napětí: 2 x 20v
• Li-Ion akumulátor typ: S-Volt
• Šířka záběru: 51 cm
• Počet otáček bez zatížení: 2900 - 3300 ot./min
• Objem koše na trávu: 60 L
• Výška sečení: 25 - 80 mm
• Rozměr předního kola: 200 mm
• Rozměr zadního kola: 250 mm
• Plynule měnitelný pohon na zadní kola ✓
• Regulace rychlosti pojezdu: 0 - 5 km/h
• Hmotnost: 25,6 kg
• Stupeň krytí: IPX4
• Systém 4 v 1: mulčování, sbírání v košíku, boční výhoz, zadní výhoz</t>
  </si>
  <si>
    <t>• Jmenovité napětí: 2 x 20v
• Li-Ion akumulátor typ: S-Volt
• Šířka záběru: 51 cm
• Počet otáček bez zatížení: 2900 - 3300 ot./min
• Objem koše na trávu: 60 L
• Výška sečení: 25 - 80 mm
• Rozměr předního kola: 200 mm
• Rozměr zadního kola: 250 mm
• Plynule měnitelný pohon na zadní kola ✓
• Regulace rychlosti pojezdu: 0 - 5 km/h
• Hmotnost: 25,6 kg
• Stupeň krytí: IPX4
• Systém 4 v 1: mulčování, sbírání do košíku, boční výhoz, zadní výhoz</t>
  </si>
  <si>
    <t>• Jmenovité napětí: 2 x 20v
• Li-Ion akumulátor typ: S-Volt
• Šířka záběru: 38 cm
• Počet otáček bez zatížení: 2800 - 3400 ot./min
• Objem koše na trávu: 40 L
• Výška sečení: 25 - 80 mm
• Rozměr předního kola: 178 mm
• Rozměr zadního kola: 200 mm
• Hmotnost: 11,6 kg
• Stupeň krytí: IPX4
• Systém 3 v 1: mulčování, sbírání do košíku, zadní výhoz</t>
  </si>
  <si>
    <t>• Jmenovité napětí: 2 x 20v
• Li-Ion akumulátor typ: S-Volt
• Šířka záběru: 46 cm
• Počet otáček bez zatížení: 2900 - 3300 ot./min
• Objem koše na trávu: 55 L
• Výška sečení: 25 - 80 mm
• Rozměr předního kola: 200 mm
• Rozměr zadního kola: 200 mm
• Hmotnost: 22,8 kg
• Stupeň krytí: IPX4
• Systém 3 v 1: mulčování, sbírání do košíku, zadní výhoz</t>
  </si>
  <si>
    <t>220 – 240V / 50Hz
Jmenovitý příkon: 2200 W
Otáčky bez zatížení: 1500 ot / min
Průměr kotouče: 355 mm
Montážní průměr otvoru kotouče 25,4 mm
Maximální účinnost řezu:
Plechy z měkké oceli: maximální tloušťka: max. 12 mm;  jekly čtvercové pod úhlem 90 °: max. 120x120 mm; jekly čtvercové pod úhlem 45 °: max. 89x89mm; jekly obdélníkové pod úhlem 90 °: max. 95x180 mm; jekly obdélníkové pod úhlem 45 °: max. 78x110 mm; kruhová trubka při 90 °: max. 130 mm; kruhová trubka při 45 °: max. 105 mm
     Délka přívodního kabele: 2 m</t>
  </si>
  <si>
    <t>Napětí 220-240V / 50Hz
Jmenovitý příkon: 2300 W
 Otáčky bez zatížení: : 4300 ot / min     
 Průměr kotouče: Ø 355 mm
Průměr montázního otvoru kotouče: 25,4 mm
 Maximální účinnost řezu:
 Plechy z měkké oceli: maximální tloušťka: max. 12 mm
jekly čtvercové pod úhlem 90 °: max. 120x120 mm
jekly čtvercové pod úhlem 45 °: max. 89x89mm
jekly obdélníkové pod úhlem 90 °: max. 95x180 mm
jekly obdélníkové pod úhlem 45 °: max. 78x110 mm
kruhová trubka při 90 °: max. 130 mm
kruhová trubka při 45 °: max. 105 mm
Délka přívodního kabele: 2 m</t>
  </si>
  <si>
    <t>S-97392</t>
  </si>
  <si>
    <t>S-97395</t>
  </si>
  <si>
    <t>S-97387</t>
  </si>
  <si>
    <t>Jmenovité napětí: 20V
Kapacita: 8AH (160Wh)
Typ bater. článku: 21700
Hmotnost: 0,98 kg</t>
  </si>
  <si>
    <t>Akumulátor AKU 20V AH BLS20-8AHP</t>
  </si>
  <si>
    <t>Jmenovitý výkon: 105W
Jmenovité napětí: 220-240V
Jmenovitá frekvence: 50 / 60 Hz
Výstupní napětí: 18 - 20 VDC
Výstupní proud: 4A
Nabíječka určená pro: Li-ion S-Volt
Váha: 0,93 kg</t>
  </si>
  <si>
    <t>Jmenovitý výkon: 250W
Jmenovité napětí: 220-240V
Jmenovitá frekvence: 50 / 60 Hz
Výstupní napětí: 18 - 20 VDC
Výstupní proud: 3,6/5,6/9,6A
Nabíječka určená pro: Li-ion S-Volt
Váha: 0,9 kg</t>
  </si>
  <si>
    <t>Nabíječka AKU dvojitá 220-240V BCS20-2x4A</t>
  </si>
  <si>
    <t>Nabíječka AKU 220-240V BCS20-9AP</t>
  </si>
  <si>
    <t>Nabíječka AKU 20V USB UCS20</t>
  </si>
  <si>
    <t>ROZBRUŠOVACÍ PILY</t>
  </si>
  <si>
    <t>Kladivo vrtací AKU RHS20-18BL2 2-AKU BAT. 4Ah</t>
  </si>
  <si>
    <t>Vrtačka/šroubovák AKU DS20-55BL BODY</t>
  </si>
  <si>
    <t>S-97307</t>
  </si>
  <si>
    <t>Bruska přímá AKU 10V SGS20-26BLVS</t>
  </si>
  <si>
    <t>Jmenovité napětí: 20V
Typ baterie: Li-Ion S-Volt bateriový systém
Rychlost otáčení bez zatížení: 7000-26000 ot./min
Upínací pouzdro: 8 mm
Průměr upínací kleština: 6 mm
Hmotnost: cca 2,03 kg
Vlastnosti: bezkomutátorový motor, regulace rychlosti, jemný začátek, Antirestart, ochrana proti přehřátí, ochrana proti přetížení</t>
  </si>
  <si>
    <t>S-97375</t>
  </si>
  <si>
    <t>Pila kotoučová AKU CSS20-165BL BODY sada 7 ks</t>
  </si>
  <si>
    <t>Obsah sady:
Aku kotoučová pila CSS20-165BL S-97337
AKU přímočará pila JSS20-85BLVS S-97331
AKU vrtačka/šrounovák DS20-55BL S-97312
AKU nabíječka USB UCS20 S-97389
AKU nabíječka 4A 20V BCS20-4A S-97393
2 x akumulátor 20V 4Ah BLS20-4AH S-97383
brašna TNS16 S-42205</t>
  </si>
  <si>
    <t>S-97379</t>
  </si>
  <si>
    <t>Bruska úhlová AKU AGS20-125BL BODY sada 7 ks</t>
  </si>
  <si>
    <t>Obsah sady:
Aku úhlová bruska AGS20-125BL S-97303
AKU vrtačka/šroubovák DS20-55BL S-97312
AKU pracovní lampa WLS20-3W S-97351
AKU nabíječka 4A 20V BCS20 S-97393
2 x akumulátor 20V 4Ah BLS20 S97383
brašna TNS16 S-42205</t>
  </si>
  <si>
    <t>S-97377</t>
  </si>
  <si>
    <t>Kladivo vrtací AKU RHS20-18BL BODY sada 7 ks</t>
  </si>
  <si>
    <t>Sada obsahuje:
Aku vrtací kladivo RHS20-18BL S-97327
AKU vrtačka/šroubovák příklepová IDS20-75BL S-97316
AKU úhlová bruska AGS20-125BL S-97303
AKU nabíječka 4A 20V BCS20 S-97393
2 x akumulátor 20V 4Ah BLS20 S97383
brašna TNS16 S-42205</t>
  </si>
  <si>
    <t>S-97365</t>
  </si>
  <si>
    <t>Pistole horkovzdušná AKU HGS20-550 S-Volt</t>
  </si>
  <si>
    <t>Jmenovité napětí: 20V
Typ baterie: Li-Ion S-Volt bateriový systém
Teplota ohřevu: 550 stupeň C
Průtok vzduchu: 200 l/min
Hmotnost: 1,3 kg
3 výměnné trysky</t>
  </si>
  <si>
    <t>Fréza horní AKU 20V PRS20-20BLVS</t>
  </si>
  <si>
    <t>FRÉZKY</t>
  </si>
  <si>
    <t>S-97363</t>
  </si>
  <si>
    <t>Jmenovité napětí: 20V
Typ baterie: Li-Ion S-Volt bateriový systém
Rychlost otáčení bez zatížení: 10000-30000 ot./min
Průměr vnitřní upínání: 6/8 mm
Skok tělo frézy: 20 mm
Hmotnost: cca: 2 kg</t>
  </si>
  <si>
    <t>S-97373</t>
  </si>
  <si>
    <t>POSTŘIKOVAČE</t>
  </si>
  <si>
    <t>Postřikovač AKU 20V SPS20-500</t>
  </si>
  <si>
    <t>Jmenovitý výkon: 1500W
Jmenovité napětí: 220-240V
Jmenovitá frekvence: 50 Hz
Jmenovitý tlak: 8Mpa / 80bar
Maximální pracovní tlak: 12Mpa / 120bar
Maximální průtok: 7,2 l / min / 432l / h
Maximální vstupní tlak: 0,7Mpa / 7bar
Hmotnost: 6,2kg
Třída ochrany II
Úroveň ochrany IPX5
Délka tlakového hadice: 5 m
Délka přívodního kabelu: 5 m
Příslušenství: 
pistole, prodlužovací trubka, regulovatelná tryska S-97948, tryska TURBO S-97938, vysokotlaká hadice PVC 5 m S-97954, pěnovací tryska s nádobkou S-97920, filtr vody 3/4" rychlospojka S-97930</t>
  </si>
  <si>
    <t>Jmenovité napětí: 20V
Typ baterie: Li-Ion S-Volt bateriový systém
Průtok vody: 0,5L/ min
Max. tlak: 2 bar
Průměr trysky: 1,7mm
Kapacita nádržky: 7,5 L
Délka hadice: 1,4 m
délka trysky: 0,5 m
Hmotnost: 1,95 kg</t>
  </si>
  <si>
    <t>Jmenovité napětí: 20V
Typ baterie: LiIon S-Volt bateriový systém
Rychlost bez zatížení: 1 rychlostní stupeň 0-510 ot./min, 2. rychlostní stupeň 0-710 ot./min
Vřetenový závit: M14
Max. průměr míchadla: 100 mm
Hmotnost: cca 3,18 kg</t>
  </si>
  <si>
    <t>MÍCHADLO 20V HMS20-100CS AKU</t>
  </si>
  <si>
    <t>S-97353</t>
  </si>
  <si>
    <t>PILA NA KOV</t>
  </si>
  <si>
    <t>S-97355</t>
  </si>
  <si>
    <t>MÍCHADLO 20V HMS20-120CS AKU</t>
  </si>
  <si>
    <t>Jmenovité napětí: 20V
Typ baterie: LiIon S-Volt bateriový systém
Rychlost bez zatížení: 1 rychlostní stupeň 0-420 ot./min, 2. rychlostní stupeň 0-710 ot./min
Vřetenový závit: M14
Max. průměr míchadla: 120 mm
Hmotnost: cca 3,7 kg
Vlastnosti: bezkomutátorový motor, dva rychlostní stupně, ochrana proti přehřátí, ochrana proti přetížení, plynulá regulace rychlosti ve spínači,  ergonomický tvar rukojetí</t>
  </si>
  <si>
    <t>S-97371</t>
  </si>
  <si>
    <t>Myčka tlaková AKU HPS20-24 5 bar S-Volt</t>
  </si>
  <si>
    <t>Jmenovitý výkon: 2500w
Jmenovité napětí: 220-240V
Jmenovitá frekvence: 50 Hz
Pracovní tlak: 13Mpa / 130bar
Maximální pracovní tlak: 17Mpa / 170bar
Maximální průtok: 7,8 l / min / 468l / h
Maximální vstupní tlak: 0,7Mpa / 7bar
Hmotnost 24,5 kg
Třída ochrany I
Úroveň ochrany IPX5
Délka tlakového hadice: 8 m
Délka přívodního kabelu: 5 m
Příslušenství:
pistole s mosazným konektorem S-97929, tryska turbo S-98925, regulovatelná tryska S-98923, vysokotlaká hadice s ocelovým opletem 8m S-98941, univerzální kartáč S-97922, Adapter S-98937, vodní filtr S-97930</t>
  </si>
  <si>
    <t>Jmenovité napětí: 20V
Typ baterie: Li-Ion S-Volt bateriový systém
Tlak přívodní vody: 5 bar, tlak 1. rychlostní stupeň: 1,9 Mpa / 19 Bar, tlak 2. rychlostní stupeň: 2,4 Mpa / 24 Bar
Max. průtok vody: 1. rychlostní stupeň 160 l/h, 2. rychlostní stupeň 170 l/h
Výška zdvihu vody: 1,5 m
Hmotnost: 1,95 kg</t>
  </si>
  <si>
    <t>S-97367</t>
  </si>
  <si>
    <t>VYSAVAČE RUČNÍ</t>
  </si>
  <si>
    <t>Jmenovité napětí: 20V
Typ baterie: Li-Ion S-Volt bateriový systém
Maximální sací výkon: 3,8 kPa
Kapacita: nádrž: 0,5 L
Hmotnost: 1,3 kg</t>
  </si>
  <si>
    <t>Vysavač ruční 20V AKU VCS20-500 S-Volt</t>
  </si>
  <si>
    <t>S-97369</t>
  </si>
  <si>
    <t>Foukač Aku 20V ABS20-63 S-Volt</t>
  </si>
  <si>
    <t>Jmenovité napětí: 20V
Typ baterie: LiIon S-Volt bateriový systém
Rychlost bez zatížení: 0-18000 ot/min
Proud vzduchu: 2,56 m3/min
Rychlost proudu vzduchu: 63,5 m/min
Maximální sací výkon: 4,5 kPa
Kapacita zásobníku: 0,5 L
Hmotnost: 1,76 kg</t>
  </si>
  <si>
    <t>S-97700</t>
  </si>
  <si>
    <t>Křovinořez AKU 20V LTS20-30 S-Volt</t>
  </si>
  <si>
    <t>Jmenovité napětí: 20V
Typ baterie: LiIon S-Volt bateriový systém
Rychlost bez zatížení: 7500 ot./min
Průměr struny: 1,6 mm
Záběr: 305 mm
Otočná hlava: Ano
Automatický posun řádku: Ano
Teleskopické nastavení: 35 cm
Hmotnost: 1,9 kg</t>
  </si>
  <si>
    <t>S-97706</t>
  </si>
  <si>
    <t>Nůžky AKU 20V HTS20-71 na živý plot S-Volt</t>
  </si>
  <si>
    <t>Jmenovité napětí: 20V
Typ baterie: Li-Ion S-Volt bateriový systém
Počet otáček: 1200 min-1
Počet střihů: 2400 min-1
Délka čepele: 61 cm
Délka řezu: 51 cm
Tloušťka čepele: 1,6 mm
Max. průměr řezu: 14 mm
Hmotnost: 2,1 kg</t>
  </si>
  <si>
    <t>S-97708</t>
  </si>
  <si>
    <t>Nůžky AKU 20V PHS20-45 na živý plot teleskopické S-Volt</t>
  </si>
  <si>
    <t>Jmenovité napětí: 20V
Typ baterie: LiIon S-Volt bateriový systém
Délka čepele: 45 cm
Délka řezu: 41 cm
Max. průměr řezu: 16 mm
Délka: 2,2-2,75m
Otočná hlava -45 až 90°</t>
  </si>
  <si>
    <t>Nůžky zahradní AKU PSS20-30BL S-Volt</t>
  </si>
  <si>
    <t>S-97357</t>
  </si>
  <si>
    <t>Jmenovité napětí: 20V
Typ baterie: Li-Ion S-Volt bateriový systém
Max. řezná síla: 2600N
Pracovní režimy: 3
Průměr řezaných větví: 15/25/30 mm
Hmotnost: 1,19 kg
Vlastnosti: ochrana proti náhodnému spuštění, bezkomutátorový motor, ochrana proti přetížení, měkká rukojeť</t>
  </si>
  <si>
    <t>S-97710</t>
  </si>
  <si>
    <t>Pila prořezávací AKU 20V PCS20-20 S-Volt</t>
  </si>
  <si>
    <t>Jmenovité napětí: 20V
Typ baterie: Li-Ion S-Volt bateriový systém
Otáčky motoru bez zatížení: 22 000 ot/min
Rychlost řetězu bez zatížení: 4,5m/s
Délka lišty: 8"/203 mm
Šířka vodicí drážky: 1,3 mm (0,050")
Rozteč řetězu: 3/8”
Počet článků řetězu: 33
Typ řetězu: Oregon 91P033X
Úhel nastavení hlavy: od 0 do 30°
Délka: 1,97-2,52m
Hmotnost 3,3 kg</t>
  </si>
  <si>
    <t>Jmenovité napětí: 20V ; Typ baterie: Li-Ion
S-Volt bateriový systém; Rychlost bez zatížení:
4200 otáček za minutu; Rychlost řetězu bez zatížení:
7,9 m/s; Řetěz: OREGON 90PX040X ; Měřítko
řetěz: 9,525 mm (3/8") ; Tloušťka drážky
řetěz: 1,1 mm (0,043") ; Počet článků řetězu: 40 ;
Průvodce: OREGON 575271 ; Délka lišty
254 mm (10"); Délka řetězu 254mm (10") ;
Objem olejové nádrže: 115 ml ; Automatický
dávkování oleje: 3-8 ml/min; Hmotnost: 2,8 kg</t>
  </si>
  <si>
    <t>S-97714</t>
  </si>
  <si>
    <t>S-97702</t>
  </si>
  <si>
    <t>S-97704</t>
  </si>
  <si>
    <t>Pila řetězová AKU 20V CAS20-25BL S-Volt</t>
  </si>
  <si>
    <t>Fukar na listí AKU 20V BLS20-140</t>
  </si>
  <si>
    <t>Jmenovité napětí: 20V
Typ baterie: Li-Ion S-Volt bateriový systém
Počet otáček bez zatížení: 15000 ot/min
Rychlost foukání: 140 km/h
Průtok vzduchu: 498 m3
Regulace rychlost: Ano
Hmotnost: 1,3 kg</t>
  </si>
  <si>
    <t>Fukar/vysvač na listí AKU 2x20V BVS40-720BL</t>
  </si>
  <si>
    <t>Jmenovité napětí: 2x20V 
Typ baterie: LiIon S-Volt bateriový systém
Počet otáček bez zatížení: 8000-12000 ot./min
Rychlost foukání (režim ventilátor): 234 km/h
Max. sací výkon (režim vakua): 720 m3
Mulčování: 10:1
Objem zásobníku: 30L
Hmotnost: 2,9 kg</t>
  </si>
  <si>
    <t>Jmenovité napětí 20V
Li-Ion S-Volt baterie
Výkon LED diod 3W
Světelný tok 180-250lm
Maximální úhel sklonu otočné hlavy 270 stupňů
Doba svícení (v závislosti na kapacitě baterie):
2Ah 12h
4Ah 24h
Váha: 0,4 kg 
Příslušenství:
úchyt na pásek</t>
  </si>
  <si>
    <t>S-97352</t>
  </si>
  <si>
    <t>Reflektor AKU LED FLS20-30W S-Volt</t>
  </si>
  <si>
    <t>Jmenovité napětí: 20V
Typ baterie: Li-Ion S-Volt bateriový systém
Výkon LED: 30W
LED Efektivita: 133LM/W
Lumeny: 400-4000 LM
Úhel paprsku: 120 stupňů
Korelovaný barevná teplota CCT: 6000 K
CRI Ra: 74
Životnost LED diody cca: 50 000h
Stupn ochrany: IP65
Mechanická pevnost IK 07
Výstup:USB, 5V/1A</t>
  </si>
  <si>
    <t>S-97385</t>
  </si>
  <si>
    <t>Akumulátor 4Ah BLS20-4AHP S-Volt</t>
  </si>
  <si>
    <t>Jmenovité napětí: 20V
Kapacita: 4Ah (80Wh)
Typ buňky: 21700
Hmotnost cca: 0,6 kg
Vlastnosti: indikátor nabití, ventilační otvory</t>
  </si>
  <si>
    <t>S-97814</t>
  </si>
  <si>
    <t>S-97812</t>
  </si>
  <si>
    <t>S-97810</t>
  </si>
  <si>
    <t>S-97816</t>
  </si>
  <si>
    <t>Napájecí napětí: 100-240V~ 50/60Hz
Jmenovité napětí: 200W (2x100W)
Světelný tok: 20 000lm (2x1000lm)
Korelovaná teplota barva CCT: 5000K
CRI Ra: 80
úhel paprsku: 120 stupňů
Provozní teplota: -25°C až +45°C
Krytí: IP54
Úhel otáčení stativu: 360°
Délka napájecího kabelu: 3 m
Minimální a maximální nastavitelná výška stojan: 65/185 cm
Životnost LED: 30 000 h
Energetická třída: E
Maximální spotřeba energie ze zásuvek: 3840W
Počet napájecích zásuvek: 2 ks
Hmotnost: 5,1 kg</t>
  </si>
  <si>
    <t>Reflektor stavební 2x100W FLS-200W 65/185 cm</t>
  </si>
  <si>
    <t>Reflektor stavební 2x50W FLS-100W 60/180 cm</t>
  </si>
  <si>
    <t>Napájecí napětí: 100-240V~ 50/60Hz
Jmenovité napětí: 100W (2x50W)
Světelný tok: 9000lm (2x4500lm)
Korelovaná teplota barva CCT: 5000K
CRI Ra: 80
Úhel paprsku: 120°
Provozní teplota: -25°C až +45°C
Krytí IP: IP65
Úhel otáčení stativu: 360°
Délka napájecího kabelu: 3 m
Minimální a maximální nastavitelná výška stojan: 60/180 cm
Životnost LED: 30 000 h
Energetická třída: F
Hmotnost: 3,4 kg</t>
  </si>
  <si>
    <t>Napájecí napětí: 100-240V~ 50/60Hz
Jmenovité napětí: 50W
Světelný tok: 4500lm
Korelovaná teplota barev CCT: 5000 K
CRI Ra: 80
Úhel paprsku: 120°
Pracovní teplota: -25°C až +45°C
Krytí IP: IP65
Úhel otáčení stativu: 360°
Délka kabelu napájení: 3 m
Minimum a maximum nastavitelná výška stojanu: 60/180 cm
životnost LED: 30 000 h
Energetická třída:F
Hmotnost: 2,6 kg</t>
  </si>
  <si>
    <t>Reflektor stavební 50W FLS-500W 60/180 cm</t>
  </si>
  <si>
    <t>Stati pro stavební reflektory 60/180 cm</t>
  </si>
  <si>
    <t>Stabilní podstavec
Regulace výšky: 60/180 cm
Hmotnost 1,8 kg</t>
  </si>
  <si>
    <t>Brašna na reflektor TSN-1 pro FLS-200W</t>
  </si>
  <si>
    <t>Brašna na reflektor TSN-2 pro FLS-50W, FLS-100W</t>
  </si>
  <si>
    <t>S-42213</t>
  </si>
  <si>
    <t>S-42215</t>
  </si>
  <si>
    <t>materiál Oxford 600D
dvojitá ucha k přenášení</t>
  </si>
  <si>
    <t>S-98560</t>
  </si>
  <si>
    <t>S-98562</t>
  </si>
  <si>
    <t>S-98564</t>
  </si>
  <si>
    <t>S-98566</t>
  </si>
  <si>
    <t>Agregát malířský PSP380</t>
  </si>
  <si>
    <t>Agregát malířský PSP555</t>
  </si>
  <si>
    <t>Agregát malířský PSP655</t>
  </si>
  <si>
    <t>Agregát malířský TSP1750HR</t>
  </si>
  <si>
    <t>Motor: 7/8 hp
Napájení: 230V
Proudový chránič: 16A
Maximální pracovní tlak - 207 bar
Maximální kapacita - 1,4 l/min
Maximální velikost trysky - 0,019"
Maximální délka hadice - 45 m
Hmotnost - 13 kg</t>
  </si>
  <si>
    <t>Motor: 7/8 hp
Napájení: 230V
Proudový chránič: 16A
Maximální pracovní tlak - 227 bar
Maximální kapacita - 2 l/min
Maximální velikost trysky - 0,023"
Maximální délka hadice - 45 m
Hmotnost - 23 kg</t>
  </si>
  <si>
    <t>Motor: 1,0 hp TEFC DC
Napájení: 230V
Proudový chránič: 16A
Maximální pracovní tlak - 227 bar
Maximální kapacita - 2,3 l/min
Maximální velikost trysky - 0,025"
Maximální délka hadice - 45 m
Hmotnost - 29 kg</t>
  </si>
  <si>
    <t>Motor: 2,8 hp
Napájení: 230V
Proudový chránič: 16A
Maximální pracovní tlak - 227 bar
Maximální kapacita - 5,1 l/min
Maximální velikost trysky - 0,029"
Maximální velikost trysky - 0,039"
Maximální délka hadice - 90 m
Hmotnost - 54 kg</t>
  </si>
  <si>
    <t>ARV517</t>
  </si>
  <si>
    <t>ARV521</t>
  </si>
  <si>
    <t>ARV213</t>
  </si>
  <si>
    <t>ARV511</t>
  </si>
  <si>
    <t>ARV515</t>
  </si>
  <si>
    <t>ARV519</t>
  </si>
  <si>
    <t>ARV631</t>
  </si>
  <si>
    <t>ARV635</t>
  </si>
  <si>
    <t>NÁTĚROVÉ A OMÍTACÍ AGREGÁTY-PŘÍSLUŠENSTVÍ</t>
  </si>
  <si>
    <t>NÁTĚROVÉ A OMÍTACÍ AGREGÁTY</t>
  </si>
  <si>
    <t>Tryska rozprašovací Rev-Typ 517</t>
  </si>
  <si>
    <t>Tryska rozprašovací Rev-Typ 521</t>
  </si>
  <si>
    <t>Tryska rozprašovací Rev-Typ 213</t>
  </si>
  <si>
    <t>Tryska rozprašovací Rev-Typ 511</t>
  </si>
  <si>
    <t>Tryska rozprašovací Rev-Typ 515</t>
  </si>
  <si>
    <t>Tryska rozprašovací Rev-Typ 519</t>
  </si>
  <si>
    <t>Tryska rozprašovací Rev-Typ 631</t>
  </si>
  <si>
    <t>Tryska rozprašovací Rev-Typ 635</t>
  </si>
  <si>
    <t>šířka 0,017"/25 cm
základní nátěry/​​barvy pro pokrytí vnitřních a vnějších stěn</t>
  </si>
  <si>
    <t>šířka 0,021"/35 cm
základní nátěry/​​barvy pro pokrytí vnitřních a vnějších stěn</t>
  </si>
  <si>
    <t>šířka 0,013"/10 cm
laky/ochranné laky</t>
  </si>
  <si>
    <t>šířka 0,011"/25 cm
laky/ochranné laky</t>
  </si>
  <si>
    <t>šířka 0,015"/25 cm
základní nátěry/​​barvy pro pokrytí vnitřních a vnějších stěn</t>
  </si>
  <si>
    <t>šířka 0,019"/25 cm
základní nátěry/​​barvy pro pokrytí vnitřních a vnějších stěn</t>
  </si>
  <si>
    <t>šířka 0,031"/30 cm
tmel/těžké ochranné nátěry/​​dvousložkové nátěry</t>
  </si>
  <si>
    <t>šířka 0,035"/35 cm
tmel/těžké ochranné nátěry/​​dvousložkové nátěry</t>
  </si>
  <si>
    <t>17J759</t>
  </si>
  <si>
    <t>FM2020</t>
  </si>
  <si>
    <t>FM2021</t>
  </si>
  <si>
    <t>FM2022</t>
  </si>
  <si>
    <t>KX 2.6 15M</t>
  </si>
  <si>
    <t>FM2013</t>
  </si>
  <si>
    <t>FM2028</t>
  </si>
  <si>
    <t>865696/15M</t>
  </si>
  <si>
    <t>Držák trysky REV-GUARD 7/8"</t>
  </si>
  <si>
    <t>Prodloužení pistole 18"/45 cm</t>
  </si>
  <si>
    <t>Sada na opravu pumpy PSP 380</t>
  </si>
  <si>
    <t>Hadice vysokotlaká KX 2.6 15 m/3/8"</t>
  </si>
  <si>
    <t>Filtr do pistole 009/500 50M modrý</t>
  </si>
  <si>
    <t>Náplň filtrační pro PSP555,PSP655 60M</t>
  </si>
  <si>
    <t>Hadice vysokotlaká 1/4"x15m</t>
  </si>
  <si>
    <t>Páska ochranná na hadici 1000FT 20 x 15 m</t>
  </si>
  <si>
    <t>Páska ochranná na hadici 15 m</t>
  </si>
  <si>
    <t>Olej mazací 0,2 L</t>
  </si>
  <si>
    <t>Olej mazací 1 L</t>
  </si>
  <si>
    <t>Kapalina konzervační COROCHEK 1 L</t>
  </si>
  <si>
    <t>Náplň filtrační pro TS/HSS/S&amp;S 30 šedá, povrchové úpravy</t>
  </si>
  <si>
    <t>Náplň filtrační pro TS/HSS/S&amp;S 60 černá, emulzní, akryloé a fasádní barvy</t>
  </si>
  <si>
    <t>Náplň filtrační pro TS/HSS/S&amp;S 60 modrá, základní a olejové barvy</t>
  </si>
  <si>
    <t>Držák trysky Rev-Guard je vhodný pro všechny 7/8" závitové pistole</t>
  </si>
  <si>
    <t>• ideální pro použití v těžko přístupných oblastech, jako jsou obložení, schodiště a klenuté stropy. Umožňuje zvýšit dosah a kapacitu postřiku bez žebříku nebo lešení.
• nástavce lze nasadit přímo na pistoli a použít je k stříkání převisů stropů a podest.</t>
  </si>
  <si>
    <t>• pro PSP380</t>
  </si>
  <si>
    <t xml:space="preserve"> Filtr (emulze, latexy, akryl, epoxid) pro pistoli 009/500 50M</t>
  </si>
  <si>
    <t>• 60M černý filtr - emulzní, akrylové a fasádní barvy</t>
  </si>
  <si>
    <t xml:space="preserve">• hydrodinamická hadice pro větší flexibilitu a odolnost.
Na obou koncích má otočné spojky a kryty pružin, díky kterým je možné připojit hydrodynamické hadice. </t>
  </si>
  <si>
    <t>• Polypropylenová páska na hadici pro ochranu před poškozením
a nečistotami</t>
  </si>
  <si>
    <t>• Olej pro mazání pístu lakovacího zařízení</t>
  </si>
  <si>
    <t>• Konzervační a mycí kapalina pro nátěrové agregáty.
• Koncentrát umožňuje získat cca 121 litrů přípravku (zředěného vodou).
• Použití pro údržbu při odstávce agregátu delší jak 7 dní
• Chrání před mrazem, korozí a předčasným opotřebením součástí, zvlhčuje a zabraňuje přilepení ventilů, těsnění a podložek
•  Nehořlavá</t>
  </si>
  <si>
    <t>S-98568</t>
  </si>
  <si>
    <t>Agregát tmelovací TSP 152</t>
  </si>
  <si>
    <t>FRÉZA NA SNÍH</t>
  </si>
  <si>
    <t>S-97730</t>
  </si>
  <si>
    <t>Fréza na sníh aku SBS40BL 2x20V S-Volt</t>
  </si>
  <si>
    <t>Typ motoru: bezkartáčový
Napětí: 2x20V
Počet otáček bez zatížení: 2000 ot./min
Šířka záběru: 508 mm
Vstupní výška: 270 mm
Výška odklízení sněhu: 254 mm
Průměr šneku: 172 mm
Odhozová vzdálenost: do 8 m
Rozměr kol: 203 mm
Hmotnost: 15,3 kg
Odhadovaná doba provozu:* do 25 min (2x4Ah), do 50 min (2x8Ah)
* Odhadovaná doba provozu závisí na povětrnostních podmínkách a
provozu zařízení, proto se může lišit od deklarovaných hodnot.</t>
  </si>
  <si>
    <t>S-97184</t>
  </si>
  <si>
    <t>S-97180</t>
  </si>
  <si>
    <t>S-97182</t>
  </si>
  <si>
    <t>Hepa filtr do vysavače VCS30AC</t>
  </si>
  <si>
    <t>Papírové sáčky do vasavče VCS30AC 5ks/bal.</t>
  </si>
  <si>
    <t>Netkaný sáček do vysavače VCS30AC STALCO S-97182</t>
  </si>
  <si>
    <t>PŘÍSLUŠENSTVÍ
K VYSAVAČI</t>
  </si>
  <si>
    <t>S-97170</t>
  </si>
  <si>
    <t>Průmyslový vysvač na mokré i suché vysávání VCS30AC</t>
  </si>
  <si>
    <t>S-97264</t>
  </si>
  <si>
    <t>BRUSKA</t>
  </si>
  <si>
    <t>Bruska na omítku 500W DWS225BL</t>
  </si>
  <si>
    <t>S-97261</t>
  </si>
  <si>
    <t>Bruska excentrická 150mm 350W ESS150BLVS</t>
  </si>
  <si>
    <t>S-98599</t>
  </si>
  <si>
    <t>S-98601</t>
  </si>
  <si>
    <t xml:space="preserve">Vrtačka na DIA-vrtání na sucho i mokro DBP132 mikropříklep </t>
  </si>
  <si>
    <t xml:space="preserve">Vrtačka na DIA-vrtání na sucho i mokro DBP202 mikropříklep </t>
  </si>
  <si>
    <t>Katalogová cena 2024 Kč/Jdn. bez DPH</t>
  </si>
  <si>
    <t>S055698171</t>
  </si>
  <si>
    <t>S055698173</t>
  </si>
  <si>
    <t>S053998181</t>
  </si>
  <si>
    <t>S053998185</t>
  </si>
  <si>
    <t>S053998183</t>
  </si>
  <si>
    <t>STALCO PERFECT</t>
  </si>
  <si>
    <t>PRŮMYSLOVÉ
VYSAVAČE</t>
  </si>
  <si>
    <t>Vysavač stavební na mokré a suché vysávání VCP35LAC</t>
  </si>
  <si>
    <t>Vysavač stavební na mokré a suché vysávání VCP35MAC</t>
  </si>
  <si>
    <t>Sada sáčků z netkané textilie (5 ks)</t>
  </si>
  <si>
    <t xml:space="preserve">Adaptér pro boxy na nářadí </t>
  </si>
  <si>
    <t xml:space="preserve">HEPA filtr 13 </t>
  </si>
  <si>
    <t>1x štěrbinová hubice, 1x kulatá tryska ⌀ 75 mm,
1x adaptér ⌀ 21, 25.32 mm, 1x adaptér ⌀ 35 mm
Hepa filtr 13, 1x podlahová hubice šířka 450 mm,
1x sáček z netkané textílie, 2x trubka z nerezové oceli ⌀5 m, ⌀ 38 mm,
1x sací hadice 5 m ⌀ 35 mm</t>
  </si>
  <si>
    <t>1x štěrbinová hubice, 1x kulatá tryska ⌀ 75 mm,
1x adaptér ⌀ 21, 25.32 mm, 1x adaptér ⌀ 35 mm
Hepa filtr 13, 1x podlahová hubice šířka 450 mm,
1x sáček z netkané textílie, 2x trubka z nerezové oceli ⌀5 m, ⌀ 38 mm,
1x sací hadice 2,5 m ⌀ 38 mm,
1x sací hadice 5 m ⌀ 35 mm</t>
  </si>
  <si>
    <t>S052398704</t>
  </si>
  <si>
    <t>S052398706</t>
  </si>
  <si>
    <t>S052398699</t>
  </si>
  <si>
    <t>Sekačka na trávu robotická RMP300</t>
  </si>
  <si>
    <t>Sekačka na trávu robotická RMP1300US</t>
  </si>
  <si>
    <t>Sekačka na trávu robotická RMP2000US</t>
  </si>
  <si>
    <t>S053998719</t>
  </si>
  <si>
    <t>S053998721</t>
  </si>
  <si>
    <t>S053998727</t>
  </si>
  <si>
    <t>Drát obvodový 100 m RMP300</t>
  </si>
  <si>
    <t>Drát obvodový 100 m RMP2000US</t>
  </si>
  <si>
    <t>100 m x 0,6 mm</t>
  </si>
  <si>
    <t>100 m x 0,8 mm
RMP650, RMP950, RMP1300US</t>
  </si>
  <si>
    <t>100 m x 1,0 mm</t>
  </si>
  <si>
    <t>S053998729</t>
  </si>
  <si>
    <t>S053998720</t>
  </si>
  <si>
    <t>S053998725</t>
  </si>
  <si>
    <t>Konektor hraničního drátu 25 ks</t>
  </si>
  <si>
    <t>Zastřešení nabíjecí stanice pro sekací roboty S-98700, S-98702</t>
  </si>
  <si>
    <t>Zastřešení nabíjecí stanice pro sekací roboty S052398704, S052398706</t>
  </si>
  <si>
    <t>S052397725</t>
  </si>
  <si>
    <t>Pila prořezávací AKU CAS20-13 body 20V S-VOLT</t>
  </si>
  <si>
    <t>ELEKTRONÁŘADÍ A PŘÍSLUŠENSTVÍ 2024</t>
  </si>
  <si>
    <t>S052698882</t>
  </si>
  <si>
    <t>S052698884</t>
  </si>
  <si>
    <t>S052698886</t>
  </si>
  <si>
    <t>S052698888</t>
  </si>
  <si>
    <t>S052698892</t>
  </si>
  <si>
    <t>S052698894</t>
  </si>
  <si>
    <t>S052698896</t>
  </si>
  <si>
    <t>S051998892</t>
  </si>
  <si>
    <t>Čistič oken VWP100 5V Cordless</t>
  </si>
  <si>
    <t>S052398816</t>
  </si>
  <si>
    <t>S052398818</t>
  </si>
  <si>
    <t>Fukar na listí AKU BLP60-300BL body 60V</t>
  </si>
  <si>
    <t>Fukar na listí AKU BLP60-320BLCS body 60V</t>
  </si>
  <si>
    <t>S052398830</t>
  </si>
  <si>
    <t>Sekačka na trávu AKU LMP60-51BLSP body 60V s pojezdem</t>
  </si>
  <si>
    <t>S052398802</t>
  </si>
  <si>
    <t>S052398804</t>
  </si>
  <si>
    <t>S052398806</t>
  </si>
  <si>
    <t>Křovinořez AKU GTP60-40BL body 60V</t>
  </si>
  <si>
    <t>Křovinořez AKU BCP60-42BLCS body 60V</t>
  </si>
  <si>
    <t>Křovinořez AKU BCP60-42BL body 60V</t>
  </si>
  <si>
    <t>S052398822</t>
  </si>
  <si>
    <t>Pila řetězová AKU CAS20-13 body 20V S-VOLT</t>
  </si>
  <si>
    <t>S052398810</t>
  </si>
  <si>
    <t>S052398812</t>
  </si>
  <si>
    <t>Nůžky na živý plot AKU HTP60-60 body 60V</t>
  </si>
  <si>
    <t>Nůžky na živý plot HTP60-66BLCS body 60V</t>
  </si>
  <si>
    <t>Baterie Li-Ion 2,5Ah BLP60-2.5AH 60V</t>
  </si>
  <si>
    <t>BaterieLi-Ion 4Ah BLP60-4AH 60V</t>
  </si>
  <si>
    <t>Baterie Li-Ion 8Ah BLP60-8AH 60V</t>
  </si>
  <si>
    <t>Bateriový batoh Li-Ion 15Ah BBP60-15AHCS 60V</t>
  </si>
  <si>
    <t>Nabíječka 5,5A BCP60-5.5A 60V</t>
  </si>
  <si>
    <t>Nabíječka 2,5A BCP60-2.5A 60V</t>
  </si>
  <si>
    <t>Nabíječka 8A BCP60-8ACS 60V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</si>
</sst>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 tint="4.9989318521683403E-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 tint="4.9989318521683403E-2"/>
      <name val="Calibri"/>
      <family val="2"/>
      <charset val="238"/>
      <scheme val="minor"/>
    </font>
    <font>
      <b/>
      <sz val="11"/>
      <color theme="1" tint="4.9989318521683403E-2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8"/>
      <color theme="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 tint="4.9989318521683403E-2"/>
      <name val="Segoe UI"/>
      <family val="2"/>
      <charset val="238"/>
    </font>
    <font>
      <sz val="10"/>
      <color theme="1"/>
      <name val="Segoe UI"/>
      <family val="2"/>
      <charset val="238"/>
    </font>
    <font>
      <sz val="10"/>
      <color rgb="FFFF0000"/>
      <name val="Segoe UI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rgb="FF006241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9" fillId="3" borderId="4">
      <alignment horizontal="center" vertical="center" wrapText="1"/>
    </xf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10" fontId="5" fillId="0" borderId="2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readingOrder="1"/>
    </xf>
    <xf numFmtId="1" fontId="7" fillId="0" borderId="2" xfId="0" applyNumberFormat="1" applyFont="1" applyBorder="1" applyAlignment="1">
      <alignment horizontal="center" vertical="center" readingOrder="1"/>
    </xf>
    <xf numFmtId="0" fontId="6" fillId="0" borderId="2" xfId="0" applyFont="1" applyBorder="1"/>
    <xf numFmtId="0" fontId="1" fillId="0" borderId="0" xfId="3"/>
    <xf numFmtId="0" fontId="9" fillId="3" borderId="0" xfId="9" applyBorder="1">
      <alignment horizontal="center" vertical="center" wrapText="1"/>
    </xf>
    <xf numFmtId="49" fontId="7" fillId="0" borderId="5" xfId="0" applyNumberFormat="1" applyFont="1" applyBorder="1" applyAlignment="1">
      <alignment horizontal="center" vertical="center" readingOrder="1"/>
    </xf>
    <xf numFmtId="1" fontId="7" fillId="0" borderId="5" xfId="0" applyNumberFormat="1" applyFont="1" applyBorder="1" applyAlignment="1">
      <alignment horizontal="center" vertical="center" readingOrder="1"/>
    </xf>
    <xf numFmtId="2" fontId="0" fillId="0" borderId="5" xfId="0" applyNumberFormat="1" applyBorder="1" applyAlignment="1">
      <alignment horizontal="center" vertical="center"/>
    </xf>
    <xf numFmtId="0" fontId="6" fillId="0" borderId="5" xfId="0" applyFont="1" applyBorder="1"/>
    <xf numFmtId="2" fontId="8" fillId="4" borderId="5" xfId="0" applyNumberFormat="1" applyFont="1" applyFill="1" applyBorder="1" applyAlignment="1">
      <alignment horizontal="center" vertical="center" readingOrder="1"/>
    </xf>
    <xf numFmtId="2" fontId="8" fillId="4" borderId="2" xfId="0" applyNumberFormat="1" applyFont="1" applyFill="1" applyBorder="1" applyAlignment="1">
      <alignment horizontal="center" vertical="center" readingOrder="1"/>
    </xf>
    <xf numFmtId="2" fontId="4" fillId="4" borderId="2" xfId="0" applyNumberFormat="1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center" vertical="center" readingOrder="1"/>
    </xf>
    <xf numFmtId="1" fontId="7" fillId="5" borderId="2" xfId="0" applyNumberFormat="1" applyFont="1" applyFill="1" applyBorder="1" applyAlignment="1">
      <alignment horizontal="center" vertical="center" readingOrder="1"/>
    </xf>
    <xf numFmtId="0" fontId="6" fillId="5" borderId="2" xfId="0" applyFont="1" applyFill="1" applyBorder="1"/>
    <xf numFmtId="10" fontId="5" fillId="5" borderId="2" xfId="0" applyNumberFormat="1" applyFont="1" applyFill="1" applyBorder="1" applyAlignment="1">
      <alignment horizontal="center" wrapText="1"/>
    </xf>
    <xf numFmtId="10" fontId="5" fillId="5" borderId="2" xfId="0" applyNumberFormat="1" applyFont="1" applyFill="1" applyBorder="1" applyAlignment="1">
      <alignment horizontal="center" vertical="center" wrapText="1"/>
    </xf>
    <xf numFmtId="49" fontId="7" fillId="5" borderId="3" xfId="0" applyNumberFormat="1" applyFont="1" applyFill="1" applyBorder="1" applyAlignment="1">
      <alignment horizontal="center" vertical="center" readingOrder="1"/>
    </xf>
    <xf numFmtId="10" fontId="5" fillId="5" borderId="3" xfId="0" applyNumberFormat="1" applyFont="1" applyFill="1" applyBorder="1" applyAlignment="1">
      <alignment horizontal="center" vertical="center" wrapText="1"/>
    </xf>
    <xf numFmtId="2" fontId="8" fillId="4" borderId="3" xfId="0" applyNumberFormat="1" applyFont="1" applyFill="1" applyBorder="1" applyAlignment="1">
      <alignment horizontal="center" vertical="center" readingOrder="1"/>
    </xf>
    <xf numFmtId="2" fontId="7" fillId="0" borderId="5" xfId="0" applyNumberFormat="1" applyFont="1" applyBorder="1" applyAlignment="1">
      <alignment horizontal="center" vertical="center" readingOrder="1"/>
    </xf>
    <xf numFmtId="0" fontId="0" fillId="0" borderId="5" xfId="0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9" fontId="12" fillId="6" borderId="0" xfId="8" applyFont="1" applyFill="1" applyBorder="1" applyAlignment="1">
      <alignment horizontal="center" vertical="center" wrapText="1"/>
    </xf>
    <xf numFmtId="1" fontId="9" fillId="3" borderId="0" xfId="9" applyNumberFormat="1" applyBorder="1">
      <alignment horizontal="center" vertical="center" wrapText="1"/>
    </xf>
    <xf numFmtId="1" fontId="0" fillId="0" borderId="5" xfId="0" applyNumberFormat="1" applyBorder="1" applyAlignment="1">
      <alignment horizontal="center" vertical="center"/>
    </xf>
    <xf numFmtId="1" fontId="1" fillId="0" borderId="0" xfId="0" applyNumberFormat="1" applyFont="1"/>
    <xf numFmtId="0" fontId="9" fillId="3" borderId="0" xfId="9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0" fillId="0" borderId="0" xfId="3" applyFont="1" applyAlignment="1">
      <alignment horizontal="left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 wrapText="1" readingOrder="1"/>
    </xf>
    <xf numFmtId="49" fontId="15" fillId="0" borderId="4" xfId="0" applyNumberFormat="1" applyFont="1" applyBorder="1" applyAlignment="1">
      <alignment horizontal="center" vertical="center" readingOrder="1"/>
    </xf>
    <xf numFmtId="0" fontId="17" fillId="0" borderId="4" xfId="0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readingOrder="1"/>
    </xf>
    <xf numFmtId="1" fontId="17" fillId="0" borderId="4" xfId="0" applyNumberFormat="1" applyFont="1" applyBorder="1" applyAlignment="1">
      <alignment horizontal="center" vertical="center" readingOrder="1"/>
    </xf>
    <xf numFmtId="0" fontId="6" fillId="0" borderId="2" xfId="0" applyFont="1" applyBorder="1" applyAlignment="1">
      <alignment wrapText="1"/>
    </xf>
    <xf numFmtId="49" fontId="16" fillId="0" borderId="4" xfId="0" applyNumberFormat="1" applyFont="1" applyBorder="1" applyAlignment="1">
      <alignment horizontal="center" vertical="center" wrapText="1" readingOrder="1"/>
    </xf>
    <xf numFmtId="0" fontId="6" fillId="0" borderId="5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readingOrder="1"/>
    </xf>
    <xf numFmtId="1" fontId="14" fillId="0" borderId="0" xfId="0" applyNumberFormat="1" applyFont="1" applyAlignment="1">
      <alignment horizontal="center" vertical="center"/>
    </xf>
    <xf numFmtId="0" fontId="6" fillId="0" borderId="3" xfId="0" applyFont="1" applyBorder="1"/>
    <xf numFmtId="2" fontId="7" fillId="0" borderId="0" xfId="0" applyNumberFormat="1" applyFont="1" applyAlignment="1">
      <alignment horizontal="center" vertical="center" readingOrder="1"/>
    </xf>
    <xf numFmtId="0" fontId="0" fillId="0" borderId="0" xfId="0" applyAlignment="1">
      <alignment horizontal="left" vertical="center" wrapText="1"/>
    </xf>
    <xf numFmtId="2" fontId="9" fillId="3" borderId="0" xfId="9" applyNumberFormat="1" applyBorder="1">
      <alignment horizontal="center" vertical="center" wrapText="1"/>
    </xf>
    <xf numFmtId="1" fontId="7" fillId="0" borderId="0" xfId="0" applyNumberFormat="1" applyFont="1" applyAlignment="1">
      <alignment horizontal="center" vertical="center" readingOrder="1"/>
    </xf>
    <xf numFmtId="49" fontId="7" fillId="0" borderId="6" xfId="0" applyNumberFormat="1" applyFont="1" applyBorder="1" applyAlignment="1">
      <alignment horizontal="center" vertical="center" readingOrder="1"/>
    </xf>
    <xf numFmtId="0" fontId="10" fillId="3" borderId="0" xfId="9" applyFont="1" applyBorder="1">
      <alignment horizontal="center" vertical="center" wrapText="1"/>
    </xf>
    <xf numFmtId="0" fontId="12" fillId="6" borderId="0" xfId="9" applyFont="1" applyFill="1" applyBorder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9" fontId="7" fillId="5" borderId="6" xfId="0" applyNumberFormat="1" applyFont="1" applyFill="1" applyBorder="1" applyAlignment="1">
      <alignment horizontal="center" vertical="center" readingOrder="1"/>
    </xf>
    <xf numFmtId="0" fontId="14" fillId="0" borderId="0" xfId="0" applyFont="1" applyBorder="1" applyAlignment="1">
      <alignment horizontal="center" vertical="center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8F70C27D-2D71-4924-9D79-CF26FAF5E2C2}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245533</xdr:colOff>
      <xdr:row>8</xdr:row>
      <xdr:rowOff>144357</xdr:rowOff>
    </xdr:from>
    <xdr:to>
      <xdr:col>11</xdr:col>
      <xdr:colOff>1907920</xdr:colOff>
      <xdr:row>8</xdr:row>
      <xdr:rowOff>1460501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A85490E-9D5E-45D5-A553-78041424C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58633" y="9694757"/>
          <a:ext cx="1662387" cy="131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371637</xdr:colOff>
      <xdr:row>179</xdr:row>
      <xdr:rowOff>94162</xdr:rowOff>
    </xdr:from>
    <xdr:to>
      <xdr:col>11</xdr:col>
      <xdr:colOff>825500</xdr:colOff>
      <xdr:row>179</xdr:row>
      <xdr:rowOff>2377693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49727B7D-A50A-4B58-9125-DB75C643B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83837" y="182339162"/>
          <a:ext cx="453863" cy="2283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1084509</xdr:colOff>
      <xdr:row>179</xdr:row>
      <xdr:rowOff>123100</xdr:rowOff>
    </xdr:from>
    <xdr:to>
      <xdr:col>11</xdr:col>
      <xdr:colOff>1548976</xdr:colOff>
      <xdr:row>179</xdr:row>
      <xdr:rowOff>2352500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2194FE01-104B-44A2-9F8B-0BB3F579D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96709" y="182368100"/>
          <a:ext cx="464467" cy="222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325179</xdr:colOff>
      <xdr:row>180</xdr:row>
      <xdr:rowOff>551360</xdr:rowOff>
    </xdr:from>
    <xdr:to>
      <xdr:col>11</xdr:col>
      <xdr:colOff>770360</xdr:colOff>
      <xdr:row>180</xdr:row>
      <xdr:rowOff>2211918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B13438EF-D2E8-4D91-9244-4AA768C20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37379" y="185336360"/>
          <a:ext cx="445181" cy="166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1095444</xdr:colOff>
      <xdr:row>180</xdr:row>
      <xdr:rowOff>596991</xdr:rowOff>
    </xdr:from>
    <xdr:to>
      <xdr:col>11</xdr:col>
      <xdr:colOff>1583690</xdr:colOff>
      <xdr:row>180</xdr:row>
      <xdr:rowOff>2183528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1DEB08B8-5257-4BF8-BFC0-07F72B0E0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07644" y="185381991"/>
          <a:ext cx="488246" cy="158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430362</xdr:colOff>
      <xdr:row>181</xdr:row>
      <xdr:rowOff>434611</xdr:rowOff>
    </xdr:from>
    <xdr:to>
      <xdr:col>11</xdr:col>
      <xdr:colOff>814915</xdr:colOff>
      <xdr:row>181</xdr:row>
      <xdr:rowOff>2251048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97BD6B8-23F4-45D3-AFBE-7D33D4066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42562" y="187759611"/>
          <a:ext cx="384553" cy="181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1164041</xdr:colOff>
      <xdr:row>181</xdr:row>
      <xdr:rowOff>391794</xdr:rowOff>
    </xdr:from>
    <xdr:to>
      <xdr:col>11</xdr:col>
      <xdr:colOff>1471083</xdr:colOff>
      <xdr:row>181</xdr:row>
      <xdr:rowOff>2293237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66580AFF-6454-465B-95A1-03347EE41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6241" y="187716794"/>
          <a:ext cx="307042" cy="1901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468660</xdr:colOff>
      <xdr:row>182</xdr:row>
      <xdr:rowOff>137000</xdr:rowOff>
    </xdr:from>
    <xdr:to>
      <xdr:col>11</xdr:col>
      <xdr:colOff>860212</xdr:colOff>
      <xdr:row>182</xdr:row>
      <xdr:rowOff>2254250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B257969A-A6DE-4737-A318-CCE5C00F6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1880860" y="190002000"/>
          <a:ext cx="391552" cy="211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1078502</xdr:colOff>
      <xdr:row>182</xdr:row>
      <xdr:rowOff>126215</xdr:rowOff>
    </xdr:from>
    <xdr:to>
      <xdr:col>11</xdr:col>
      <xdr:colOff>1464310</xdr:colOff>
      <xdr:row>182</xdr:row>
      <xdr:rowOff>2241069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3CE4E795-143D-4C1A-A13E-F1A7B6D9B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90702" y="189991215"/>
          <a:ext cx="385808" cy="2114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107850</xdr:colOff>
      <xdr:row>183</xdr:row>
      <xdr:rowOff>1351644</xdr:rowOff>
    </xdr:from>
    <xdr:to>
      <xdr:col>11</xdr:col>
      <xdr:colOff>1728045</xdr:colOff>
      <xdr:row>183</xdr:row>
      <xdr:rowOff>2450961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464AAC7C-6107-40AE-9019-84029449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0050" y="193756644"/>
          <a:ext cx="1620195" cy="1099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323704</xdr:colOff>
      <xdr:row>184</xdr:row>
      <xdr:rowOff>209461</xdr:rowOff>
    </xdr:from>
    <xdr:to>
      <xdr:col>11</xdr:col>
      <xdr:colOff>1682749</xdr:colOff>
      <xdr:row>184</xdr:row>
      <xdr:rowOff>1249813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D1E973F7-6BF8-4E1F-8061-128A11710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35904" y="195154461"/>
          <a:ext cx="1359045" cy="1040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282213</xdr:colOff>
      <xdr:row>184</xdr:row>
      <xdr:rowOff>1293495</xdr:rowOff>
    </xdr:from>
    <xdr:to>
      <xdr:col>11</xdr:col>
      <xdr:colOff>1693295</xdr:colOff>
      <xdr:row>184</xdr:row>
      <xdr:rowOff>2296583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4FA87710-87BC-47EB-A363-1E3933088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94413" y="196238495"/>
          <a:ext cx="1411082" cy="100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335734</xdr:colOff>
      <xdr:row>185</xdr:row>
      <xdr:rowOff>132623</xdr:rowOff>
    </xdr:from>
    <xdr:to>
      <xdr:col>11</xdr:col>
      <xdr:colOff>1767416</xdr:colOff>
      <xdr:row>185</xdr:row>
      <xdr:rowOff>1207211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D6ECCA96-D14F-43F9-96CA-C8DFEC8E1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47934" y="197617623"/>
          <a:ext cx="1431682" cy="107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130146</xdr:colOff>
      <xdr:row>185</xdr:row>
      <xdr:rowOff>1293154</xdr:rowOff>
    </xdr:from>
    <xdr:to>
      <xdr:col>11</xdr:col>
      <xdr:colOff>1571626</xdr:colOff>
      <xdr:row>185</xdr:row>
      <xdr:rowOff>2410434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E7BAFEA7-53D9-44CD-9EB1-0E651F4F4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42346" y="198778154"/>
          <a:ext cx="1441480" cy="111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306776</xdr:colOff>
      <xdr:row>186</xdr:row>
      <xdr:rowOff>93225</xdr:rowOff>
    </xdr:from>
    <xdr:to>
      <xdr:col>11</xdr:col>
      <xdr:colOff>1703915</xdr:colOff>
      <xdr:row>186</xdr:row>
      <xdr:rowOff>1263495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3EDF2C28-0E92-46D7-B5D3-B9BF32399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8976" y="200118225"/>
          <a:ext cx="1397139" cy="1170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335246</xdr:colOff>
      <xdr:row>186</xdr:row>
      <xdr:rowOff>1303549</xdr:rowOff>
    </xdr:from>
    <xdr:to>
      <xdr:col>11</xdr:col>
      <xdr:colOff>1726198</xdr:colOff>
      <xdr:row>186</xdr:row>
      <xdr:rowOff>2464593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B83EFC34-4904-4B8B-B334-26CAA346F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47446" y="201328549"/>
          <a:ext cx="1390952" cy="1161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216817</xdr:colOff>
      <xdr:row>188</xdr:row>
      <xdr:rowOff>51293</xdr:rowOff>
    </xdr:from>
    <xdr:to>
      <xdr:col>11</xdr:col>
      <xdr:colOff>1828302</xdr:colOff>
      <xdr:row>188</xdr:row>
      <xdr:rowOff>2381250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2A9D882-4945-41D4-94A2-A398D084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9017" y="205156293"/>
          <a:ext cx="1611485" cy="2329957"/>
        </a:xfrm>
        <a:prstGeom prst="rect">
          <a:avLst/>
        </a:prstGeom>
      </xdr:spPr>
    </xdr:pic>
    <xdr:clientData/>
  </xdr:twoCellAnchor>
  <xdr:twoCellAnchor>
    <xdr:from>
      <xdr:col>11</xdr:col>
      <xdr:colOff>259626</xdr:colOff>
      <xdr:row>187</xdr:row>
      <xdr:rowOff>656642</xdr:rowOff>
    </xdr:from>
    <xdr:to>
      <xdr:col>11</xdr:col>
      <xdr:colOff>1772126</xdr:colOff>
      <xdr:row>187</xdr:row>
      <xdr:rowOff>2067876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4DA340E-D3C3-4D41-92FC-56D938C5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71826" y="203221642"/>
          <a:ext cx="1512500" cy="1411234"/>
        </a:xfrm>
        <a:prstGeom prst="rect">
          <a:avLst/>
        </a:prstGeom>
      </xdr:spPr>
    </xdr:pic>
    <xdr:clientData/>
  </xdr:twoCellAnchor>
  <xdr:twoCellAnchor>
    <xdr:from>
      <xdr:col>11</xdr:col>
      <xdr:colOff>103646</xdr:colOff>
      <xdr:row>189</xdr:row>
      <xdr:rowOff>119380</xdr:rowOff>
    </xdr:from>
    <xdr:to>
      <xdr:col>11</xdr:col>
      <xdr:colOff>1847761</xdr:colOff>
      <xdr:row>189</xdr:row>
      <xdr:rowOff>2522643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4668B0B6-6CBD-42F0-A667-37E6DFB76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515846" y="207764380"/>
          <a:ext cx="1744115" cy="2403263"/>
        </a:xfrm>
        <a:prstGeom prst="rect">
          <a:avLst/>
        </a:prstGeom>
      </xdr:spPr>
    </xdr:pic>
    <xdr:clientData/>
  </xdr:twoCellAnchor>
  <xdr:twoCellAnchor>
    <xdr:from>
      <xdr:col>11</xdr:col>
      <xdr:colOff>591881</xdr:colOff>
      <xdr:row>191</xdr:row>
      <xdr:rowOff>98779</xdr:rowOff>
    </xdr:from>
    <xdr:to>
      <xdr:col>11</xdr:col>
      <xdr:colOff>1487666</xdr:colOff>
      <xdr:row>191</xdr:row>
      <xdr:rowOff>2204598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C035AC54-B1F1-4036-81EF-BD7B979CD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12607489" y="228256046"/>
          <a:ext cx="2105819" cy="895785"/>
        </a:xfrm>
        <a:prstGeom prst="rect">
          <a:avLst/>
        </a:prstGeom>
      </xdr:spPr>
    </xdr:pic>
    <xdr:clientData/>
  </xdr:twoCellAnchor>
  <xdr:twoCellAnchor>
    <xdr:from>
      <xdr:col>11</xdr:col>
      <xdr:colOff>791401</xdr:colOff>
      <xdr:row>190</xdr:row>
      <xdr:rowOff>264003</xdr:rowOff>
    </xdr:from>
    <xdr:to>
      <xdr:col>11</xdr:col>
      <xdr:colOff>1256997</xdr:colOff>
      <xdr:row>190</xdr:row>
      <xdr:rowOff>2321560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F283320F-A341-4B68-BE8F-65419A31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22203601" y="210449003"/>
          <a:ext cx="465596" cy="2057557"/>
        </a:xfrm>
        <a:prstGeom prst="rect">
          <a:avLst/>
        </a:prstGeom>
      </xdr:spPr>
    </xdr:pic>
    <xdr:clientData/>
  </xdr:twoCellAnchor>
  <xdr:twoCellAnchor>
    <xdr:from>
      <xdr:col>11</xdr:col>
      <xdr:colOff>220189</xdr:colOff>
      <xdr:row>207</xdr:row>
      <xdr:rowOff>27146</xdr:rowOff>
    </xdr:from>
    <xdr:to>
      <xdr:col>11</xdr:col>
      <xdr:colOff>1686402</xdr:colOff>
      <xdr:row>208</xdr:row>
      <xdr:rowOff>0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BAB1D82B-C7F8-4349-A6ED-194F1A40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2389" y="281332146"/>
          <a:ext cx="1466213" cy="988854"/>
        </a:xfrm>
        <a:prstGeom prst="rect">
          <a:avLst/>
        </a:prstGeom>
      </xdr:spPr>
    </xdr:pic>
    <xdr:clientData/>
  </xdr:twoCellAnchor>
  <xdr:twoCellAnchor>
    <xdr:from>
      <xdr:col>11</xdr:col>
      <xdr:colOff>176347</xdr:colOff>
      <xdr:row>210</xdr:row>
      <xdr:rowOff>103244</xdr:rowOff>
    </xdr:from>
    <xdr:to>
      <xdr:col>11</xdr:col>
      <xdr:colOff>1689448</xdr:colOff>
      <xdr:row>210</xdr:row>
      <xdr:rowOff>916780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123B8AD4-DB9D-4693-819E-EF4B1E632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88547" y="284456244"/>
          <a:ext cx="1513101" cy="813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326759</xdr:colOff>
      <xdr:row>223</xdr:row>
      <xdr:rowOff>87175</xdr:rowOff>
    </xdr:from>
    <xdr:to>
      <xdr:col>11</xdr:col>
      <xdr:colOff>1520630</xdr:colOff>
      <xdr:row>223</xdr:row>
      <xdr:rowOff>1404144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96D32D12-F073-4695-B1AB-825AEACB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3259" y="310068775"/>
          <a:ext cx="1193871" cy="1316969"/>
        </a:xfrm>
        <a:prstGeom prst="rect">
          <a:avLst/>
        </a:prstGeom>
      </xdr:spPr>
    </xdr:pic>
    <xdr:clientData/>
  </xdr:twoCellAnchor>
  <xdr:twoCellAnchor>
    <xdr:from>
      <xdr:col>11</xdr:col>
      <xdr:colOff>217999</xdr:colOff>
      <xdr:row>224</xdr:row>
      <xdr:rowOff>158062</xdr:rowOff>
    </xdr:from>
    <xdr:to>
      <xdr:col>11</xdr:col>
      <xdr:colOff>1828006</xdr:colOff>
      <xdr:row>224</xdr:row>
      <xdr:rowOff>1314908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D726E697-DDA8-4F7E-BA92-952EB00D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4499" y="312679662"/>
          <a:ext cx="1610007" cy="1156846"/>
        </a:xfrm>
        <a:prstGeom prst="rect">
          <a:avLst/>
        </a:prstGeom>
      </xdr:spPr>
    </xdr:pic>
    <xdr:clientData/>
  </xdr:twoCellAnchor>
  <xdr:twoCellAnchor>
    <xdr:from>
      <xdr:col>11</xdr:col>
      <xdr:colOff>439848</xdr:colOff>
      <xdr:row>227</xdr:row>
      <xdr:rowOff>191912</xdr:rowOff>
    </xdr:from>
    <xdr:to>
      <xdr:col>11</xdr:col>
      <xdr:colOff>1516221</xdr:colOff>
      <xdr:row>227</xdr:row>
      <xdr:rowOff>1251744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531641DA-FE3A-4759-9564-5AF15809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6348" y="322873512"/>
          <a:ext cx="1076373" cy="1059832"/>
        </a:xfrm>
        <a:prstGeom prst="rect">
          <a:avLst/>
        </a:prstGeom>
      </xdr:spPr>
    </xdr:pic>
    <xdr:clientData/>
  </xdr:twoCellAnchor>
  <xdr:twoCellAnchor>
    <xdr:from>
      <xdr:col>11</xdr:col>
      <xdr:colOff>352672</xdr:colOff>
      <xdr:row>228</xdr:row>
      <xdr:rowOff>187678</xdr:rowOff>
    </xdr:from>
    <xdr:to>
      <xdr:col>11</xdr:col>
      <xdr:colOff>1542574</xdr:colOff>
      <xdr:row>228</xdr:row>
      <xdr:rowOff>1254963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CD3DED13-5C96-4C13-A7FD-CFF71603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89172" y="325409278"/>
          <a:ext cx="1189902" cy="1067285"/>
        </a:xfrm>
        <a:prstGeom prst="rect">
          <a:avLst/>
        </a:prstGeom>
      </xdr:spPr>
    </xdr:pic>
    <xdr:clientData/>
  </xdr:twoCellAnchor>
  <xdr:twoCellAnchor>
    <xdr:from>
      <xdr:col>11</xdr:col>
      <xdr:colOff>171945</xdr:colOff>
      <xdr:row>229</xdr:row>
      <xdr:rowOff>182950</xdr:rowOff>
    </xdr:from>
    <xdr:to>
      <xdr:col>11</xdr:col>
      <xdr:colOff>1790128</xdr:colOff>
      <xdr:row>229</xdr:row>
      <xdr:rowOff>1588294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B5D772E8-D589-4263-80B1-D13935E5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8445" y="327944550"/>
          <a:ext cx="1618183" cy="1405344"/>
        </a:xfrm>
        <a:prstGeom prst="rect">
          <a:avLst/>
        </a:prstGeom>
      </xdr:spPr>
    </xdr:pic>
    <xdr:clientData/>
  </xdr:twoCellAnchor>
  <xdr:twoCellAnchor>
    <xdr:from>
      <xdr:col>11</xdr:col>
      <xdr:colOff>321416</xdr:colOff>
      <xdr:row>230</xdr:row>
      <xdr:rowOff>276085</xdr:rowOff>
    </xdr:from>
    <xdr:to>
      <xdr:col>11</xdr:col>
      <xdr:colOff>1498600</xdr:colOff>
      <xdr:row>230</xdr:row>
      <xdr:rowOff>1243943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B059202A-10ED-4954-8E8D-8F3EDFC4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7916" y="330577685"/>
          <a:ext cx="1177184" cy="967858"/>
        </a:xfrm>
        <a:prstGeom prst="rect">
          <a:avLst/>
        </a:prstGeom>
      </xdr:spPr>
    </xdr:pic>
    <xdr:clientData/>
  </xdr:twoCellAnchor>
  <xdr:twoCellAnchor>
    <xdr:from>
      <xdr:col>11</xdr:col>
      <xdr:colOff>177361</xdr:colOff>
      <xdr:row>231</xdr:row>
      <xdr:rowOff>223151</xdr:rowOff>
    </xdr:from>
    <xdr:to>
      <xdr:col>11</xdr:col>
      <xdr:colOff>1733551</xdr:colOff>
      <xdr:row>231</xdr:row>
      <xdr:rowOff>1661205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35542D25-A598-4E00-8144-E66F5C1E0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3861" y="332048751"/>
          <a:ext cx="1556190" cy="1438054"/>
        </a:xfrm>
        <a:prstGeom prst="rect">
          <a:avLst/>
        </a:prstGeom>
      </xdr:spPr>
    </xdr:pic>
    <xdr:clientData/>
  </xdr:twoCellAnchor>
  <xdr:twoCellAnchor>
    <xdr:from>
      <xdr:col>11</xdr:col>
      <xdr:colOff>196057</xdr:colOff>
      <xdr:row>44</xdr:row>
      <xdr:rowOff>114301</xdr:rowOff>
    </xdr:from>
    <xdr:to>
      <xdr:col>11</xdr:col>
      <xdr:colOff>1714500</xdr:colOff>
      <xdr:row>44</xdr:row>
      <xdr:rowOff>2159000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2AE2B521-94D9-4CC7-B521-175029EE3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5757" y="54698901"/>
          <a:ext cx="1518443" cy="2044699"/>
        </a:xfrm>
        <a:prstGeom prst="rect">
          <a:avLst/>
        </a:prstGeom>
      </xdr:spPr>
    </xdr:pic>
    <xdr:clientData/>
  </xdr:twoCellAnchor>
  <xdr:twoCellAnchor>
    <xdr:from>
      <xdr:col>11</xdr:col>
      <xdr:colOff>154783</xdr:colOff>
      <xdr:row>45</xdr:row>
      <xdr:rowOff>50007</xdr:rowOff>
    </xdr:from>
    <xdr:to>
      <xdr:col>11</xdr:col>
      <xdr:colOff>1752600</xdr:colOff>
      <xdr:row>45</xdr:row>
      <xdr:rowOff>2235200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1E233C37-81A4-48E3-BED7-B3C040D42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34483" y="56920607"/>
          <a:ext cx="1597817" cy="2185193"/>
        </a:xfrm>
        <a:prstGeom prst="rect">
          <a:avLst/>
        </a:prstGeom>
      </xdr:spPr>
    </xdr:pic>
    <xdr:clientData/>
  </xdr:twoCellAnchor>
  <xdr:twoCellAnchor>
    <xdr:from>
      <xdr:col>11</xdr:col>
      <xdr:colOff>194470</xdr:colOff>
      <xdr:row>46</xdr:row>
      <xdr:rowOff>52389</xdr:rowOff>
    </xdr:from>
    <xdr:to>
      <xdr:col>11</xdr:col>
      <xdr:colOff>1663700</xdr:colOff>
      <xdr:row>46</xdr:row>
      <xdr:rowOff>2262982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A7FD4404-FEF5-4BC4-B078-BA10A18D5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4170" y="59208989"/>
          <a:ext cx="1469230" cy="2210593"/>
        </a:xfrm>
        <a:prstGeom prst="rect">
          <a:avLst/>
        </a:prstGeom>
      </xdr:spPr>
    </xdr:pic>
    <xdr:clientData/>
  </xdr:twoCellAnchor>
  <xdr:twoCellAnchor>
    <xdr:from>
      <xdr:col>11</xdr:col>
      <xdr:colOff>67469</xdr:colOff>
      <xdr:row>145</xdr:row>
      <xdr:rowOff>77787</xdr:rowOff>
    </xdr:from>
    <xdr:to>
      <xdr:col>11</xdr:col>
      <xdr:colOff>1821656</xdr:colOff>
      <xdr:row>145</xdr:row>
      <xdr:rowOff>2500312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A289D311-A181-4CAD-81E9-ADE0AB73C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9669" y="167006587"/>
          <a:ext cx="1754187" cy="2422525"/>
        </a:xfrm>
        <a:prstGeom prst="rect">
          <a:avLst/>
        </a:prstGeom>
      </xdr:spPr>
    </xdr:pic>
    <xdr:clientData/>
  </xdr:twoCellAnchor>
  <xdr:twoCellAnchor>
    <xdr:from>
      <xdr:col>11</xdr:col>
      <xdr:colOff>246857</xdr:colOff>
      <xdr:row>13</xdr:row>
      <xdr:rowOff>124618</xdr:rowOff>
    </xdr:from>
    <xdr:to>
      <xdr:col>11</xdr:col>
      <xdr:colOff>1889919</xdr:colOff>
      <xdr:row>13</xdr:row>
      <xdr:rowOff>1029491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3EE5C468-D81D-4DD5-B279-E3ABBC5D9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9957" y="16520318"/>
          <a:ext cx="1643062" cy="904873"/>
        </a:xfrm>
        <a:prstGeom prst="rect">
          <a:avLst/>
        </a:prstGeom>
      </xdr:spPr>
    </xdr:pic>
    <xdr:clientData/>
  </xdr:twoCellAnchor>
  <xdr:twoCellAnchor>
    <xdr:from>
      <xdr:col>11</xdr:col>
      <xdr:colOff>146844</xdr:colOff>
      <xdr:row>14</xdr:row>
      <xdr:rowOff>100806</xdr:rowOff>
    </xdr:from>
    <xdr:to>
      <xdr:col>11</xdr:col>
      <xdr:colOff>1861344</xdr:colOff>
      <xdr:row>14</xdr:row>
      <xdr:rowOff>975518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EBA31F79-B474-43EC-BDF5-7E12584A0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9944" y="17614106"/>
          <a:ext cx="1714500" cy="874712"/>
        </a:xfrm>
        <a:prstGeom prst="rect">
          <a:avLst/>
        </a:prstGeom>
      </xdr:spPr>
    </xdr:pic>
    <xdr:clientData/>
  </xdr:twoCellAnchor>
  <xdr:twoCellAnchor>
    <xdr:from>
      <xdr:col>11</xdr:col>
      <xdr:colOff>121444</xdr:colOff>
      <xdr:row>15</xdr:row>
      <xdr:rowOff>175419</xdr:rowOff>
    </xdr:from>
    <xdr:to>
      <xdr:col>11</xdr:col>
      <xdr:colOff>1812132</xdr:colOff>
      <xdr:row>15</xdr:row>
      <xdr:rowOff>996950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1EA55D68-EAAD-4F1C-9D7D-CD32284F7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4544" y="18755519"/>
          <a:ext cx="1690688" cy="821531"/>
        </a:xfrm>
        <a:prstGeom prst="rect">
          <a:avLst/>
        </a:prstGeom>
      </xdr:spPr>
    </xdr:pic>
    <xdr:clientData/>
  </xdr:twoCellAnchor>
  <xdr:twoCellAnchor>
    <xdr:from>
      <xdr:col>11</xdr:col>
      <xdr:colOff>297657</xdr:colOff>
      <xdr:row>97</xdr:row>
      <xdr:rowOff>836614</xdr:rowOff>
    </xdr:from>
    <xdr:to>
      <xdr:col>11</xdr:col>
      <xdr:colOff>1631156</xdr:colOff>
      <xdr:row>97</xdr:row>
      <xdr:rowOff>1559720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98318EA7-2FEF-40A9-B937-8A2446736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09857" y="111885414"/>
          <a:ext cx="1333499" cy="723106"/>
        </a:xfrm>
        <a:prstGeom prst="rect">
          <a:avLst/>
        </a:prstGeom>
      </xdr:spPr>
    </xdr:pic>
    <xdr:clientData/>
  </xdr:twoCellAnchor>
  <xdr:twoCellAnchor>
    <xdr:from>
      <xdr:col>11</xdr:col>
      <xdr:colOff>136526</xdr:colOff>
      <xdr:row>6</xdr:row>
      <xdr:rowOff>34133</xdr:rowOff>
    </xdr:from>
    <xdr:to>
      <xdr:col>11</xdr:col>
      <xdr:colOff>1958181</xdr:colOff>
      <xdr:row>6</xdr:row>
      <xdr:rowOff>1771992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8194FE80-623F-4F9E-A9D3-F4E6AE9E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49626" y="6079333"/>
          <a:ext cx="1821655" cy="1737859"/>
        </a:xfrm>
        <a:prstGeom prst="rect">
          <a:avLst/>
        </a:prstGeom>
      </xdr:spPr>
    </xdr:pic>
    <xdr:clientData/>
  </xdr:twoCellAnchor>
  <xdr:twoCellAnchor>
    <xdr:from>
      <xdr:col>11</xdr:col>
      <xdr:colOff>287338</xdr:colOff>
      <xdr:row>7</xdr:row>
      <xdr:rowOff>111920</xdr:rowOff>
    </xdr:from>
    <xdr:to>
      <xdr:col>11</xdr:col>
      <xdr:colOff>2052298</xdr:colOff>
      <xdr:row>7</xdr:row>
      <xdr:rowOff>1564482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2FFAA341-429D-4CB6-A76A-2EC3A6003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0438" y="7973220"/>
          <a:ext cx="1764960" cy="1452562"/>
        </a:xfrm>
        <a:prstGeom prst="rect">
          <a:avLst/>
        </a:prstGeom>
      </xdr:spPr>
    </xdr:pic>
    <xdr:clientData/>
  </xdr:twoCellAnchor>
  <xdr:twoCellAnchor>
    <xdr:from>
      <xdr:col>11</xdr:col>
      <xdr:colOff>126206</xdr:colOff>
      <xdr:row>9</xdr:row>
      <xdr:rowOff>115888</xdr:rowOff>
    </xdr:from>
    <xdr:to>
      <xdr:col>11</xdr:col>
      <xdr:colOff>1983581</xdr:colOff>
      <xdr:row>9</xdr:row>
      <xdr:rowOff>1389856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E0701BF0-9C1A-41DB-A81C-A211553A7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9306" y="11177588"/>
          <a:ext cx="1857375" cy="1273968"/>
        </a:xfrm>
        <a:prstGeom prst="rect">
          <a:avLst/>
        </a:prstGeom>
      </xdr:spPr>
    </xdr:pic>
    <xdr:clientData/>
  </xdr:twoCellAnchor>
  <xdr:twoCellAnchor>
    <xdr:from>
      <xdr:col>11</xdr:col>
      <xdr:colOff>211139</xdr:colOff>
      <xdr:row>10</xdr:row>
      <xdr:rowOff>183357</xdr:rowOff>
    </xdr:from>
    <xdr:to>
      <xdr:col>11</xdr:col>
      <xdr:colOff>1928571</xdr:colOff>
      <xdr:row>10</xdr:row>
      <xdr:rowOff>1243012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9BA45344-325D-4A02-9105-130E5DB05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4239" y="12718257"/>
          <a:ext cx="1717432" cy="1059655"/>
        </a:xfrm>
        <a:prstGeom prst="rect">
          <a:avLst/>
        </a:prstGeom>
      </xdr:spPr>
    </xdr:pic>
    <xdr:clientData/>
  </xdr:twoCellAnchor>
  <xdr:twoCellAnchor>
    <xdr:from>
      <xdr:col>11</xdr:col>
      <xdr:colOff>197644</xdr:colOff>
      <xdr:row>11</xdr:row>
      <xdr:rowOff>52387</xdr:rowOff>
    </xdr:from>
    <xdr:to>
      <xdr:col>11</xdr:col>
      <xdr:colOff>1963054</xdr:colOff>
      <xdr:row>11</xdr:row>
      <xdr:rowOff>1076325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B719FFA9-27A0-414B-AA4B-706A1124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0744" y="13933487"/>
          <a:ext cx="1765410" cy="1023938"/>
        </a:xfrm>
        <a:prstGeom prst="rect">
          <a:avLst/>
        </a:prstGeom>
      </xdr:spPr>
    </xdr:pic>
    <xdr:clientData/>
  </xdr:twoCellAnchor>
  <xdr:twoCellAnchor>
    <xdr:from>
      <xdr:col>11</xdr:col>
      <xdr:colOff>173831</xdr:colOff>
      <xdr:row>12</xdr:row>
      <xdr:rowOff>128588</xdr:rowOff>
    </xdr:from>
    <xdr:to>
      <xdr:col>11</xdr:col>
      <xdr:colOff>1971675</xdr:colOff>
      <xdr:row>12</xdr:row>
      <xdr:rowOff>1180327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FA6653F3-28D2-41BA-A042-624D23E0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6931" y="15228888"/>
          <a:ext cx="1797844" cy="1051739"/>
        </a:xfrm>
        <a:prstGeom prst="rect">
          <a:avLst/>
        </a:prstGeom>
      </xdr:spPr>
    </xdr:pic>
    <xdr:clientData/>
  </xdr:twoCellAnchor>
  <xdr:twoCellAnchor>
    <xdr:from>
      <xdr:col>11</xdr:col>
      <xdr:colOff>238126</xdr:colOff>
      <xdr:row>18</xdr:row>
      <xdr:rowOff>85725</xdr:rowOff>
    </xdr:from>
    <xdr:to>
      <xdr:col>11</xdr:col>
      <xdr:colOff>2013351</xdr:colOff>
      <xdr:row>18</xdr:row>
      <xdr:rowOff>1466850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90D9D317-AE2E-43A8-A2B6-CEF715B1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1226" y="21840825"/>
          <a:ext cx="1775225" cy="1381125"/>
        </a:xfrm>
        <a:prstGeom prst="rect">
          <a:avLst/>
        </a:prstGeom>
      </xdr:spPr>
    </xdr:pic>
    <xdr:clientData/>
  </xdr:twoCellAnchor>
  <xdr:twoCellAnchor>
    <xdr:from>
      <xdr:col>11</xdr:col>
      <xdr:colOff>298450</xdr:colOff>
      <xdr:row>19</xdr:row>
      <xdr:rowOff>71438</xdr:rowOff>
    </xdr:from>
    <xdr:to>
      <xdr:col>11</xdr:col>
      <xdr:colOff>2058907</xdr:colOff>
      <xdr:row>19</xdr:row>
      <xdr:rowOff>1428750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A95186E0-E837-4021-B153-01CA6210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1550" y="23414038"/>
          <a:ext cx="1760457" cy="1357312"/>
        </a:xfrm>
        <a:prstGeom prst="rect">
          <a:avLst/>
        </a:prstGeom>
      </xdr:spPr>
    </xdr:pic>
    <xdr:clientData/>
  </xdr:twoCellAnchor>
  <xdr:twoCellAnchor>
    <xdr:from>
      <xdr:col>11</xdr:col>
      <xdr:colOff>314325</xdr:colOff>
      <xdr:row>20</xdr:row>
      <xdr:rowOff>88900</xdr:rowOff>
    </xdr:from>
    <xdr:to>
      <xdr:col>11</xdr:col>
      <xdr:colOff>2139949</xdr:colOff>
      <xdr:row>20</xdr:row>
      <xdr:rowOff>1458118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FC24B617-29F7-44FC-94AB-3485B801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425" y="24942800"/>
          <a:ext cx="1825624" cy="1369218"/>
        </a:xfrm>
        <a:prstGeom prst="rect">
          <a:avLst/>
        </a:prstGeom>
      </xdr:spPr>
    </xdr:pic>
    <xdr:clientData/>
  </xdr:twoCellAnchor>
  <xdr:twoCellAnchor>
    <xdr:from>
      <xdr:col>11</xdr:col>
      <xdr:colOff>289719</xdr:colOff>
      <xdr:row>21</xdr:row>
      <xdr:rowOff>161131</xdr:rowOff>
    </xdr:from>
    <xdr:to>
      <xdr:col>11</xdr:col>
      <xdr:colOff>2051844</xdr:colOff>
      <xdr:row>21</xdr:row>
      <xdr:rowOff>982091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073AE742-E5AD-462D-BC80-9EA762D31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2819" y="26577131"/>
          <a:ext cx="1762125" cy="820960"/>
        </a:xfrm>
        <a:prstGeom prst="rect">
          <a:avLst/>
        </a:prstGeom>
      </xdr:spPr>
    </xdr:pic>
    <xdr:clientData/>
  </xdr:twoCellAnchor>
  <xdr:twoCellAnchor>
    <xdr:from>
      <xdr:col>11</xdr:col>
      <xdr:colOff>313531</xdr:colOff>
      <xdr:row>23</xdr:row>
      <xdr:rowOff>96839</xdr:rowOff>
    </xdr:from>
    <xdr:to>
      <xdr:col>11</xdr:col>
      <xdr:colOff>2117938</xdr:colOff>
      <xdr:row>23</xdr:row>
      <xdr:rowOff>1608932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E9DFC6F0-27DA-4D41-988B-F5629B94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6631" y="28608339"/>
          <a:ext cx="1804407" cy="1512093"/>
        </a:xfrm>
        <a:prstGeom prst="rect">
          <a:avLst/>
        </a:prstGeom>
      </xdr:spPr>
    </xdr:pic>
    <xdr:clientData/>
  </xdr:twoCellAnchor>
  <xdr:twoCellAnchor>
    <xdr:from>
      <xdr:col>11</xdr:col>
      <xdr:colOff>240507</xdr:colOff>
      <xdr:row>24</xdr:row>
      <xdr:rowOff>88108</xdr:rowOff>
    </xdr:from>
    <xdr:to>
      <xdr:col>11</xdr:col>
      <xdr:colOff>2061639</xdr:colOff>
      <xdr:row>24</xdr:row>
      <xdr:rowOff>1504949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4629C606-A65F-48C3-8989-5140D426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3607" y="30326808"/>
          <a:ext cx="1821132" cy="1416841"/>
        </a:xfrm>
        <a:prstGeom prst="rect">
          <a:avLst/>
        </a:prstGeom>
      </xdr:spPr>
    </xdr:pic>
    <xdr:clientData/>
  </xdr:twoCellAnchor>
  <xdr:twoCellAnchor>
    <xdr:from>
      <xdr:col>11</xdr:col>
      <xdr:colOff>262731</xdr:colOff>
      <xdr:row>26</xdr:row>
      <xdr:rowOff>152400</xdr:rowOff>
    </xdr:from>
    <xdr:to>
      <xdr:col>11</xdr:col>
      <xdr:colOff>2083686</xdr:colOff>
      <xdr:row>26</xdr:row>
      <xdr:rowOff>1235868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4014C4AC-C4EA-4B70-A55C-C2DF3C4D1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5831" y="33350200"/>
          <a:ext cx="1820955" cy="1083468"/>
        </a:xfrm>
        <a:prstGeom prst="rect">
          <a:avLst/>
        </a:prstGeom>
      </xdr:spPr>
    </xdr:pic>
    <xdr:clientData/>
  </xdr:twoCellAnchor>
  <xdr:twoCellAnchor>
    <xdr:from>
      <xdr:col>11</xdr:col>
      <xdr:colOff>125412</xdr:colOff>
      <xdr:row>27</xdr:row>
      <xdr:rowOff>121444</xdr:rowOff>
    </xdr:from>
    <xdr:to>
      <xdr:col>11</xdr:col>
      <xdr:colOff>1946820</xdr:colOff>
      <xdr:row>27</xdr:row>
      <xdr:rowOff>1252538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A75FEB89-250C-4448-850A-54BF4E58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8512" y="34601944"/>
          <a:ext cx="1821408" cy="1131094"/>
        </a:xfrm>
        <a:prstGeom prst="rect">
          <a:avLst/>
        </a:prstGeom>
      </xdr:spPr>
    </xdr:pic>
    <xdr:clientData/>
  </xdr:twoCellAnchor>
  <xdr:twoCellAnchor>
    <xdr:from>
      <xdr:col>11</xdr:col>
      <xdr:colOff>369887</xdr:colOff>
      <xdr:row>29</xdr:row>
      <xdr:rowOff>132557</xdr:rowOff>
    </xdr:from>
    <xdr:to>
      <xdr:col>11</xdr:col>
      <xdr:colOff>1893887</xdr:colOff>
      <xdr:row>29</xdr:row>
      <xdr:rowOff>1606265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915EDD3B-E1E0-4ED2-8CAE-ACB738B8C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2987" y="38257957"/>
          <a:ext cx="1524000" cy="1473708"/>
        </a:xfrm>
        <a:prstGeom prst="rect">
          <a:avLst/>
        </a:prstGeom>
      </xdr:spPr>
    </xdr:pic>
    <xdr:clientData/>
  </xdr:twoCellAnchor>
  <xdr:twoCellAnchor>
    <xdr:from>
      <xdr:col>11</xdr:col>
      <xdr:colOff>261940</xdr:colOff>
      <xdr:row>30</xdr:row>
      <xdr:rowOff>115889</xdr:rowOff>
    </xdr:from>
    <xdr:to>
      <xdr:col>11</xdr:col>
      <xdr:colOff>2024064</xdr:colOff>
      <xdr:row>30</xdr:row>
      <xdr:rowOff>1523874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3750C85A-DABB-41E4-8D32-DE0F970C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5040" y="39930389"/>
          <a:ext cx="1762124" cy="1407985"/>
        </a:xfrm>
        <a:prstGeom prst="rect">
          <a:avLst/>
        </a:prstGeom>
      </xdr:spPr>
    </xdr:pic>
    <xdr:clientData/>
  </xdr:twoCellAnchor>
  <xdr:twoCellAnchor>
    <xdr:from>
      <xdr:col>11</xdr:col>
      <xdr:colOff>154782</xdr:colOff>
      <xdr:row>35</xdr:row>
      <xdr:rowOff>178594</xdr:rowOff>
    </xdr:from>
    <xdr:to>
      <xdr:col>11</xdr:col>
      <xdr:colOff>1785937</xdr:colOff>
      <xdr:row>35</xdr:row>
      <xdr:rowOff>2439968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210179-4155-4DA7-A246-A1CBC2DC9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66982" y="57887394"/>
          <a:ext cx="1631155" cy="2261374"/>
        </a:xfrm>
        <a:prstGeom prst="rect">
          <a:avLst/>
        </a:prstGeom>
      </xdr:spPr>
    </xdr:pic>
    <xdr:clientData/>
  </xdr:twoCellAnchor>
  <xdr:twoCellAnchor>
    <xdr:from>
      <xdr:col>11</xdr:col>
      <xdr:colOff>202406</xdr:colOff>
      <xdr:row>68</xdr:row>
      <xdr:rowOff>583406</xdr:rowOff>
    </xdr:from>
    <xdr:to>
      <xdr:col>11</xdr:col>
      <xdr:colOff>1643063</xdr:colOff>
      <xdr:row>68</xdr:row>
      <xdr:rowOff>2043038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639CD448-A80C-436C-A01A-D43FFDB2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4606" y="68452206"/>
          <a:ext cx="1440657" cy="1459632"/>
        </a:xfrm>
        <a:prstGeom prst="rect">
          <a:avLst/>
        </a:prstGeom>
      </xdr:spPr>
    </xdr:pic>
    <xdr:clientData/>
  </xdr:twoCellAnchor>
  <xdr:twoCellAnchor>
    <xdr:from>
      <xdr:col>11</xdr:col>
      <xdr:colOff>202406</xdr:colOff>
      <xdr:row>69</xdr:row>
      <xdr:rowOff>642938</xdr:rowOff>
    </xdr:from>
    <xdr:to>
      <xdr:col>11</xdr:col>
      <xdr:colOff>1535906</xdr:colOff>
      <xdr:row>69</xdr:row>
      <xdr:rowOff>1931518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62FDDAD6-0A74-46D2-8065-B5092133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4606" y="71051738"/>
          <a:ext cx="1333500" cy="1288580"/>
        </a:xfrm>
        <a:prstGeom prst="rect">
          <a:avLst/>
        </a:prstGeom>
      </xdr:spPr>
    </xdr:pic>
    <xdr:clientData/>
  </xdr:twoCellAnchor>
  <xdr:twoCellAnchor>
    <xdr:from>
      <xdr:col>11</xdr:col>
      <xdr:colOff>154781</xdr:colOff>
      <xdr:row>70</xdr:row>
      <xdr:rowOff>654844</xdr:rowOff>
    </xdr:from>
    <xdr:to>
      <xdr:col>11</xdr:col>
      <xdr:colOff>1622676</xdr:colOff>
      <xdr:row>70</xdr:row>
      <xdr:rowOff>2012156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0EAF3BCB-6478-4129-8FAF-267A4B5F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66981" y="73603644"/>
          <a:ext cx="1467895" cy="1357312"/>
        </a:xfrm>
        <a:prstGeom prst="rect">
          <a:avLst/>
        </a:prstGeom>
      </xdr:spPr>
    </xdr:pic>
    <xdr:clientData/>
  </xdr:twoCellAnchor>
  <xdr:twoCellAnchor>
    <xdr:from>
      <xdr:col>11</xdr:col>
      <xdr:colOff>166688</xdr:colOff>
      <xdr:row>71</xdr:row>
      <xdr:rowOff>178593</xdr:rowOff>
    </xdr:from>
    <xdr:to>
      <xdr:col>11</xdr:col>
      <xdr:colOff>1738312</xdr:colOff>
      <xdr:row>71</xdr:row>
      <xdr:rowOff>2238388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6415E809-378F-45D0-84C1-A1304A4A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78888" y="75667393"/>
          <a:ext cx="1571624" cy="2059795"/>
        </a:xfrm>
        <a:prstGeom prst="rect">
          <a:avLst/>
        </a:prstGeom>
      </xdr:spPr>
    </xdr:pic>
    <xdr:clientData/>
  </xdr:twoCellAnchor>
  <xdr:twoCellAnchor>
    <xdr:from>
      <xdr:col>11</xdr:col>
      <xdr:colOff>107157</xdr:colOff>
      <xdr:row>72</xdr:row>
      <xdr:rowOff>226219</xdr:rowOff>
    </xdr:from>
    <xdr:to>
      <xdr:col>11</xdr:col>
      <xdr:colOff>1738313</xdr:colOff>
      <xdr:row>72</xdr:row>
      <xdr:rowOff>2244976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612DE020-6D60-4F87-8BFE-AE22DCAA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9357" y="78255019"/>
          <a:ext cx="1631156" cy="2018757"/>
        </a:xfrm>
        <a:prstGeom prst="rect">
          <a:avLst/>
        </a:prstGeom>
      </xdr:spPr>
    </xdr:pic>
    <xdr:clientData/>
  </xdr:twoCellAnchor>
  <xdr:twoCellAnchor>
    <xdr:from>
      <xdr:col>11</xdr:col>
      <xdr:colOff>35719</xdr:colOff>
      <xdr:row>73</xdr:row>
      <xdr:rowOff>785813</xdr:rowOff>
    </xdr:from>
    <xdr:to>
      <xdr:col>11</xdr:col>
      <xdr:colOff>1821656</xdr:colOff>
      <xdr:row>73</xdr:row>
      <xdr:rowOff>1630562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AB052CEB-AFAF-4564-A7C8-003E909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19" y="81354613"/>
          <a:ext cx="1785937" cy="844749"/>
        </a:xfrm>
        <a:prstGeom prst="rect">
          <a:avLst/>
        </a:prstGeom>
      </xdr:spPr>
    </xdr:pic>
    <xdr:clientData/>
  </xdr:twoCellAnchor>
  <xdr:twoCellAnchor>
    <xdr:from>
      <xdr:col>11</xdr:col>
      <xdr:colOff>71439</xdr:colOff>
      <xdr:row>74</xdr:row>
      <xdr:rowOff>571500</xdr:rowOff>
    </xdr:from>
    <xdr:to>
      <xdr:col>11</xdr:col>
      <xdr:colOff>1852467</xdr:colOff>
      <xdr:row>74</xdr:row>
      <xdr:rowOff>2083593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A36CDBBF-89E0-4D71-9837-237EDF0C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83639" y="83680300"/>
          <a:ext cx="1781028" cy="1512093"/>
        </a:xfrm>
        <a:prstGeom prst="rect">
          <a:avLst/>
        </a:prstGeom>
      </xdr:spPr>
    </xdr:pic>
    <xdr:clientData/>
  </xdr:twoCellAnchor>
  <xdr:twoCellAnchor>
    <xdr:from>
      <xdr:col>11</xdr:col>
      <xdr:colOff>119062</xdr:colOff>
      <xdr:row>75</xdr:row>
      <xdr:rowOff>202408</xdr:rowOff>
    </xdr:from>
    <xdr:to>
      <xdr:col>11</xdr:col>
      <xdr:colOff>1745181</xdr:colOff>
      <xdr:row>75</xdr:row>
      <xdr:rowOff>2333626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00E80080-B221-43FB-92FE-C4AFC444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31262" y="85851208"/>
          <a:ext cx="1626119" cy="2131218"/>
        </a:xfrm>
        <a:prstGeom prst="rect">
          <a:avLst/>
        </a:prstGeom>
      </xdr:spPr>
    </xdr:pic>
    <xdr:clientData/>
  </xdr:twoCellAnchor>
  <xdr:twoCellAnchor>
    <xdr:from>
      <xdr:col>11</xdr:col>
      <xdr:colOff>47626</xdr:colOff>
      <xdr:row>76</xdr:row>
      <xdr:rowOff>452439</xdr:rowOff>
    </xdr:from>
    <xdr:to>
      <xdr:col>11</xdr:col>
      <xdr:colOff>1750220</xdr:colOff>
      <xdr:row>76</xdr:row>
      <xdr:rowOff>2182717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32812C84-ACAC-4184-8F13-A80198DB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6" y="88641239"/>
          <a:ext cx="1702594" cy="1730278"/>
        </a:xfrm>
        <a:prstGeom prst="rect">
          <a:avLst/>
        </a:prstGeom>
      </xdr:spPr>
    </xdr:pic>
    <xdr:clientData/>
  </xdr:twoCellAnchor>
  <xdr:twoCellAnchor>
    <xdr:from>
      <xdr:col>11</xdr:col>
      <xdr:colOff>107157</xdr:colOff>
      <xdr:row>77</xdr:row>
      <xdr:rowOff>273843</xdr:rowOff>
    </xdr:from>
    <xdr:to>
      <xdr:col>11</xdr:col>
      <xdr:colOff>1714501</xdr:colOff>
      <xdr:row>77</xdr:row>
      <xdr:rowOff>2263130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DCAED3B7-5DAA-4B25-9681-9E0B83504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9357" y="91002643"/>
          <a:ext cx="1607344" cy="1989287"/>
        </a:xfrm>
        <a:prstGeom prst="rect">
          <a:avLst/>
        </a:prstGeom>
      </xdr:spPr>
    </xdr:pic>
    <xdr:clientData/>
  </xdr:twoCellAnchor>
  <xdr:twoCellAnchor>
    <xdr:from>
      <xdr:col>11</xdr:col>
      <xdr:colOff>83345</xdr:colOff>
      <xdr:row>78</xdr:row>
      <xdr:rowOff>773906</xdr:rowOff>
    </xdr:from>
    <xdr:to>
      <xdr:col>11</xdr:col>
      <xdr:colOff>1845369</xdr:colOff>
      <xdr:row>78</xdr:row>
      <xdr:rowOff>1607343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44B9F3DC-1E5E-4A52-B0C7-4E3D48CA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5545" y="94042706"/>
          <a:ext cx="1762024" cy="833437"/>
        </a:xfrm>
        <a:prstGeom prst="rect">
          <a:avLst/>
        </a:prstGeom>
      </xdr:spPr>
    </xdr:pic>
    <xdr:clientData/>
  </xdr:twoCellAnchor>
  <xdr:twoCellAnchor>
    <xdr:from>
      <xdr:col>11</xdr:col>
      <xdr:colOff>47624</xdr:colOff>
      <xdr:row>80</xdr:row>
      <xdr:rowOff>523875</xdr:rowOff>
    </xdr:from>
    <xdr:to>
      <xdr:col>11</xdr:col>
      <xdr:colOff>1809750</xdr:colOff>
      <xdr:row>80</xdr:row>
      <xdr:rowOff>2019920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59CE36C7-DBC8-45DE-9381-8576C1C53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4" y="96332675"/>
          <a:ext cx="1762126" cy="1496045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82</xdr:row>
      <xdr:rowOff>476250</xdr:rowOff>
    </xdr:from>
    <xdr:to>
      <xdr:col>11</xdr:col>
      <xdr:colOff>1774031</xdr:colOff>
      <xdr:row>82</xdr:row>
      <xdr:rowOff>2061591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CAFB23C5-C0C4-4ADE-998E-F1D09E7E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18" y="98825050"/>
          <a:ext cx="1738313" cy="1585341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83</xdr:row>
      <xdr:rowOff>571500</xdr:rowOff>
    </xdr:from>
    <xdr:to>
      <xdr:col>11</xdr:col>
      <xdr:colOff>1845469</xdr:colOff>
      <xdr:row>83</xdr:row>
      <xdr:rowOff>1858756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76421A36-F5F2-4A8F-B766-067E68D48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5" y="101460300"/>
          <a:ext cx="1797844" cy="1287256"/>
        </a:xfrm>
        <a:prstGeom prst="rect">
          <a:avLst/>
        </a:prstGeom>
      </xdr:spPr>
    </xdr:pic>
    <xdr:clientData/>
  </xdr:twoCellAnchor>
  <xdr:twoCellAnchor>
    <xdr:from>
      <xdr:col>11</xdr:col>
      <xdr:colOff>285751</xdr:colOff>
      <xdr:row>85</xdr:row>
      <xdr:rowOff>321470</xdr:rowOff>
    </xdr:from>
    <xdr:to>
      <xdr:col>11</xdr:col>
      <xdr:colOff>1607344</xdr:colOff>
      <xdr:row>85</xdr:row>
      <xdr:rowOff>2220310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395CE451-ABE3-4ED1-895E-8B034BD8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7951" y="103750270"/>
          <a:ext cx="1321593" cy="1898840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86</xdr:row>
      <xdr:rowOff>333375</xdr:rowOff>
    </xdr:from>
    <xdr:to>
      <xdr:col>11</xdr:col>
      <xdr:colOff>1603343</xdr:colOff>
      <xdr:row>86</xdr:row>
      <xdr:rowOff>2226468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9DF8FB59-F04F-4A28-818B-D213BAFB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7950" y="106302175"/>
          <a:ext cx="1317593" cy="1893093"/>
        </a:xfrm>
        <a:prstGeom prst="rect">
          <a:avLst/>
        </a:prstGeom>
      </xdr:spPr>
    </xdr:pic>
    <xdr:clientData/>
  </xdr:twoCellAnchor>
  <xdr:twoCellAnchor>
    <xdr:from>
      <xdr:col>11</xdr:col>
      <xdr:colOff>297656</xdr:colOff>
      <xdr:row>87</xdr:row>
      <xdr:rowOff>178594</xdr:rowOff>
    </xdr:from>
    <xdr:to>
      <xdr:col>11</xdr:col>
      <xdr:colOff>1562659</xdr:colOff>
      <xdr:row>87</xdr:row>
      <xdr:rowOff>2333625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7019D30E-9176-47BF-8C29-978A1176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09856" y="108687394"/>
          <a:ext cx="1265003" cy="2155031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98</xdr:row>
      <xdr:rowOff>654844</xdr:rowOff>
    </xdr:from>
    <xdr:to>
      <xdr:col>11</xdr:col>
      <xdr:colOff>1779119</xdr:colOff>
      <xdr:row>98</xdr:row>
      <xdr:rowOff>1809750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3B9EAE1F-4ACB-49E6-8282-8EB67F73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5" y="114243644"/>
          <a:ext cx="1731494" cy="1154906"/>
        </a:xfrm>
        <a:prstGeom prst="rect">
          <a:avLst/>
        </a:prstGeom>
      </xdr:spPr>
    </xdr:pic>
    <xdr:clientData/>
  </xdr:twoCellAnchor>
  <xdr:twoCellAnchor>
    <xdr:from>
      <xdr:col>11</xdr:col>
      <xdr:colOff>275432</xdr:colOff>
      <xdr:row>99</xdr:row>
      <xdr:rowOff>169070</xdr:rowOff>
    </xdr:from>
    <xdr:to>
      <xdr:col>11</xdr:col>
      <xdr:colOff>2085182</xdr:colOff>
      <xdr:row>99</xdr:row>
      <xdr:rowOff>1203213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DE0577D7-5CF3-48C6-8178-E242568E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9532" y="144885570"/>
          <a:ext cx="1809750" cy="1034143"/>
        </a:xfrm>
        <a:prstGeom prst="rect">
          <a:avLst/>
        </a:prstGeom>
      </xdr:spPr>
    </xdr:pic>
    <xdr:clientData/>
  </xdr:twoCellAnchor>
  <xdr:twoCellAnchor>
    <xdr:from>
      <xdr:col>11</xdr:col>
      <xdr:colOff>330993</xdr:colOff>
      <xdr:row>100</xdr:row>
      <xdr:rowOff>53181</xdr:rowOff>
    </xdr:from>
    <xdr:to>
      <xdr:col>11</xdr:col>
      <xdr:colOff>1926431</xdr:colOff>
      <xdr:row>100</xdr:row>
      <xdr:rowOff>1101384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4646CC39-7ECC-4D1F-91F4-15EA45B3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5093" y="146242881"/>
          <a:ext cx="1595438" cy="1048203"/>
        </a:xfrm>
        <a:prstGeom prst="rect">
          <a:avLst/>
        </a:prstGeom>
      </xdr:spPr>
    </xdr:pic>
    <xdr:clientData/>
  </xdr:twoCellAnchor>
  <xdr:twoCellAnchor>
    <xdr:from>
      <xdr:col>11</xdr:col>
      <xdr:colOff>269876</xdr:colOff>
      <xdr:row>101</xdr:row>
      <xdr:rowOff>16670</xdr:rowOff>
    </xdr:from>
    <xdr:to>
      <xdr:col>11</xdr:col>
      <xdr:colOff>1877220</xdr:colOff>
      <xdr:row>101</xdr:row>
      <xdr:rowOff>1291294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99221442-14A8-4BFB-9BFE-76F6BC002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3976" y="147425570"/>
          <a:ext cx="1607344" cy="1274624"/>
        </a:xfrm>
        <a:prstGeom prst="rect">
          <a:avLst/>
        </a:prstGeom>
      </xdr:spPr>
    </xdr:pic>
    <xdr:clientData/>
  </xdr:twoCellAnchor>
  <xdr:twoCellAnchor>
    <xdr:from>
      <xdr:col>11</xdr:col>
      <xdr:colOff>373063</xdr:colOff>
      <xdr:row>113</xdr:row>
      <xdr:rowOff>103188</xdr:rowOff>
    </xdr:from>
    <xdr:to>
      <xdr:col>11</xdr:col>
      <xdr:colOff>1803400</xdr:colOff>
      <xdr:row>113</xdr:row>
      <xdr:rowOff>1289939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3167F3C2-2D11-4763-8AEF-9DAE59D50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7163" y="153354088"/>
          <a:ext cx="1430337" cy="1186751"/>
        </a:xfrm>
        <a:prstGeom prst="rect">
          <a:avLst/>
        </a:prstGeom>
      </xdr:spPr>
    </xdr:pic>
    <xdr:clientData/>
  </xdr:twoCellAnchor>
  <xdr:twoCellAnchor>
    <xdr:from>
      <xdr:col>11</xdr:col>
      <xdr:colOff>611188</xdr:colOff>
      <xdr:row>114</xdr:row>
      <xdr:rowOff>25399</xdr:rowOff>
    </xdr:from>
    <xdr:to>
      <xdr:col>11</xdr:col>
      <xdr:colOff>1587500</xdr:colOff>
      <xdr:row>114</xdr:row>
      <xdr:rowOff>1590002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6C7F91F9-F4E5-4D84-B0EB-F20C55B4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5288" y="154825699"/>
          <a:ext cx="976312" cy="1564603"/>
        </a:xfrm>
        <a:prstGeom prst="rect">
          <a:avLst/>
        </a:prstGeom>
      </xdr:spPr>
    </xdr:pic>
    <xdr:clientData/>
  </xdr:twoCellAnchor>
  <xdr:twoCellAnchor>
    <xdr:from>
      <xdr:col>11</xdr:col>
      <xdr:colOff>178594</xdr:colOff>
      <xdr:row>115</xdr:row>
      <xdr:rowOff>619126</xdr:rowOff>
    </xdr:from>
    <xdr:to>
      <xdr:col>11</xdr:col>
      <xdr:colOff>1726406</xdr:colOff>
      <xdr:row>115</xdr:row>
      <xdr:rowOff>1819540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D468586A-A8AE-4733-8275-44346E01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794" y="129447926"/>
          <a:ext cx="1547812" cy="1200414"/>
        </a:xfrm>
        <a:prstGeom prst="rect">
          <a:avLst/>
        </a:prstGeom>
      </xdr:spPr>
    </xdr:pic>
    <xdr:clientData/>
  </xdr:twoCellAnchor>
  <xdr:twoCellAnchor>
    <xdr:from>
      <xdr:col>11</xdr:col>
      <xdr:colOff>83344</xdr:colOff>
      <xdr:row>232</xdr:row>
      <xdr:rowOff>228601</xdr:rowOff>
    </xdr:from>
    <xdr:to>
      <xdr:col>11</xdr:col>
      <xdr:colOff>1833562</xdr:colOff>
      <xdr:row>232</xdr:row>
      <xdr:rowOff>950348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F39FFAE6-D736-4401-AE01-D88B11EC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9844" y="334594201"/>
          <a:ext cx="1750218" cy="721747"/>
        </a:xfrm>
        <a:prstGeom prst="rect">
          <a:avLst/>
        </a:prstGeom>
      </xdr:spPr>
    </xdr:pic>
    <xdr:clientData/>
  </xdr:twoCellAnchor>
  <xdr:twoCellAnchor>
    <xdr:from>
      <xdr:col>11</xdr:col>
      <xdr:colOff>202406</xdr:colOff>
      <xdr:row>226</xdr:row>
      <xdr:rowOff>63500</xdr:rowOff>
    </xdr:from>
    <xdr:to>
      <xdr:col>11</xdr:col>
      <xdr:colOff>1641463</xdr:colOff>
      <xdr:row>226</xdr:row>
      <xdr:rowOff>2170906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84F61ABC-0376-4EBB-8197-56519D918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8906" y="317665100"/>
          <a:ext cx="1439057" cy="2107406"/>
        </a:xfrm>
        <a:prstGeom prst="rect">
          <a:avLst/>
        </a:prstGeom>
      </xdr:spPr>
    </xdr:pic>
    <xdr:clientData/>
  </xdr:twoCellAnchor>
  <xdr:twoCellAnchor>
    <xdr:from>
      <xdr:col>11</xdr:col>
      <xdr:colOff>276225</xdr:colOff>
      <xdr:row>225</xdr:row>
      <xdr:rowOff>214314</xdr:rowOff>
    </xdr:from>
    <xdr:to>
      <xdr:col>11</xdr:col>
      <xdr:colOff>1788318</xdr:colOff>
      <xdr:row>225</xdr:row>
      <xdr:rowOff>1413908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9C085EE0-5BE9-4D71-84A1-0BE9F736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2725" y="315275914"/>
          <a:ext cx="1512093" cy="1199594"/>
        </a:xfrm>
        <a:prstGeom prst="rect">
          <a:avLst/>
        </a:prstGeom>
      </xdr:spPr>
    </xdr:pic>
    <xdr:clientData/>
  </xdr:twoCellAnchor>
  <xdr:twoCellAnchor>
    <xdr:from>
      <xdr:col>11</xdr:col>
      <xdr:colOff>47626</xdr:colOff>
      <xdr:row>116</xdr:row>
      <xdr:rowOff>666750</xdr:rowOff>
    </xdr:from>
    <xdr:to>
      <xdr:col>11</xdr:col>
      <xdr:colOff>1821657</xdr:colOff>
      <xdr:row>116</xdr:row>
      <xdr:rowOff>2139196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2EBF1A46-8139-4AC9-8E00-9662DBED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6" y="132035550"/>
          <a:ext cx="1774031" cy="1472446"/>
        </a:xfrm>
        <a:prstGeom prst="rect">
          <a:avLst/>
        </a:prstGeom>
      </xdr:spPr>
    </xdr:pic>
    <xdr:clientData/>
  </xdr:twoCellAnchor>
  <xdr:twoCellAnchor>
    <xdr:from>
      <xdr:col>11</xdr:col>
      <xdr:colOff>35720</xdr:colOff>
      <xdr:row>117</xdr:row>
      <xdr:rowOff>785812</xdr:rowOff>
    </xdr:from>
    <xdr:to>
      <xdr:col>11</xdr:col>
      <xdr:colOff>1869282</xdr:colOff>
      <xdr:row>117</xdr:row>
      <xdr:rowOff>1853803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BE50A06F-33BC-4995-BA8A-C89DF689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20" y="134694612"/>
          <a:ext cx="1833562" cy="1067991"/>
        </a:xfrm>
        <a:prstGeom prst="rect">
          <a:avLst/>
        </a:prstGeom>
      </xdr:spPr>
    </xdr:pic>
    <xdr:clientData/>
  </xdr:twoCellAnchor>
  <xdr:twoCellAnchor>
    <xdr:from>
      <xdr:col>11</xdr:col>
      <xdr:colOff>71438</xdr:colOff>
      <xdr:row>118</xdr:row>
      <xdr:rowOff>809626</xdr:rowOff>
    </xdr:from>
    <xdr:to>
      <xdr:col>11</xdr:col>
      <xdr:colOff>1774031</xdr:colOff>
      <xdr:row>118</xdr:row>
      <xdr:rowOff>1703487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6BBFA182-D40E-4C37-8D41-760A12566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83638" y="137258426"/>
          <a:ext cx="1702593" cy="893861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119</xdr:row>
      <xdr:rowOff>916782</xdr:rowOff>
    </xdr:from>
    <xdr:to>
      <xdr:col>11</xdr:col>
      <xdr:colOff>1845469</xdr:colOff>
      <xdr:row>119</xdr:row>
      <xdr:rowOff>1747457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352BE8B6-A423-457D-9468-E6092AE8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18" y="139905582"/>
          <a:ext cx="1809751" cy="830675"/>
        </a:xfrm>
        <a:prstGeom prst="rect">
          <a:avLst/>
        </a:prstGeom>
      </xdr:spPr>
    </xdr:pic>
    <xdr:clientData/>
  </xdr:twoCellAnchor>
  <xdr:twoCellAnchor>
    <xdr:from>
      <xdr:col>11</xdr:col>
      <xdr:colOff>83344</xdr:colOff>
      <xdr:row>120</xdr:row>
      <xdr:rowOff>904875</xdr:rowOff>
    </xdr:from>
    <xdr:to>
      <xdr:col>11</xdr:col>
      <xdr:colOff>1818427</xdr:colOff>
      <xdr:row>120</xdr:row>
      <xdr:rowOff>1595438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A9B2F97B-198E-4759-B7FF-E3D5E5C4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5544" y="142433675"/>
          <a:ext cx="1735083" cy="690563"/>
        </a:xfrm>
        <a:prstGeom prst="rect">
          <a:avLst/>
        </a:prstGeom>
      </xdr:spPr>
    </xdr:pic>
    <xdr:clientData/>
  </xdr:twoCellAnchor>
  <xdr:twoCellAnchor>
    <xdr:from>
      <xdr:col>11</xdr:col>
      <xdr:colOff>373123</xdr:colOff>
      <xdr:row>121</xdr:row>
      <xdr:rowOff>173286</xdr:rowOff>
    </xdr:from>
    <xdr:to>
      <xdr:col>11</xdr:col>
      <xdr:colOff>1563138</xdr:colOff>
      <xdr:row>121</xdr:row>
      <xdr:rowOff>2340158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7D2E2647-37E4-4E2F-9F7E-CD294F2E3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264395" y="144730514"/>
          <a:ext cx="2166872" cy="1190015"/>
        </a:xfrm>
        <a:prstGeom prst="rect">
          <a:avLst/>
        </a:prstGeom>
      </xdr:spPr>
    </xdr:pic>
    <xdr:clientData/>
  </xdr:twoCellAnchor>
  <xdr:twoCellAnchor>
    <xdr:from>
      <xdr:col>11</xdr:col>
      <xdr:colOff>321250</xdr:colOff>
      <xdr:row>122</xdr:row>
      <xdr:rowOff>141130</xdr:rowOff>
    </xdr:from>
    <xdr:to>
      <xdr:col>11</xdr:col>
      <xdr:colOff>1534681</xdr:colOff>
      <xdr:row>122</xdr:row>
      <xdr:rowOff>2374509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8D7DBB9D-B66C-4C4D-9E75-4527BAFAD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190976" y="147259904"/>
          <a:ext cx="2233379" cy="1213431"/>
        </a:xfrm>
        <a:prstGeom prst="rect">
          <a:avLst/>
        </a:prstGeom>
      </xdr:spPr>
    </xdr:pic>
    <xdr:clientData/>
  </xdr:twoCellAnchor>
  <xdr:twoCellAnchor>
    <xdr:from>
      <xdr:col>11</xdr:col>
      <xdr:colOff>35719</xdr:colOff>
      <xdr:row>125</xdr:row>
      <xdr:rowOff>916781</xdr:rowOff>
    </xdr:from>
    <xdr:to>
      <xdr:col>11</xdr:col>
      <xdr:colOff>1833563</xdr:colOff>
      <xdr:row>125</xdr:row>
      <xdr:rowOff>1736598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6681681F-289D-47EB-8BA0-361196C1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19" y="150065581"/>
          <a:ext cx="1797844" cy="819817"/>
        </a:xfrm>
        <a:prstGeom prst="rect">
          <a:avLst/>
        </a:prstGeom>
      </xdr:spPr>
    </xdr:pic>
    <xdr:clientData/>
  </xdr:twoCellAnchor>
  <xdr:twoCellAnchor>
    <xdr:from>
      <xdr:col>11</xdr:col>
      <xdr:colOff>71438</xdr:colOff>
      <xdr:row>126</xdr:row>
      <xdr:rowOff>916782</xdr:rowOff>
    </xdr:from>
    <xdr:to>
      <xdr:col>11</xdr:col>
      <xdr:colOff>1807767</xdr:colOff>
      <xdr:row>126</xdr:row>
      <xdr:rowOff>1583532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873E054D-808B-4063-87AD-D129C83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83638" y="152605582"/>
          <a:ext cx="1736329" cy="666750"/>
        </a:xfrm>
        <a:prstGeom prst="rect">
          <a:avLst/>
        </a:prstGeom>
      </xdr:spPr>
    </xdr:pic>
    <xdr:clientData/>
  </xdr:twoCellAnchor>
  <xdr:twoCellAnchor>
    <xdr:from>
      <xdr:col>11</xdr:col>
      <xdr:colOff>416720</xdr:colOff>
      <xdr:row>127</xdr:row>
      <xdr:rowOff>52387</xdr:rowOff>
    </xdr:from>
    <xdr:to>
      <xdr:col>11</xdr:col>
      <xdr:colOff>1430418</xdr:colOff>
      <xdr:row>127</xdr:row>
      <xdr:rowOff>2100262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E011074F-6A47-4C62-97D2-5F1D7B30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4320" y="172289787"/>
          <a:ext cx="1013698" cy="2047875"/>
        </a:xfrm>
        <a:prstGeom prst="rect">
          <a:avLst/>
        </a:prstGeom>
      </xdr:spPr>
    </xdr:pic>
    <xdr:clientData/>
  </xdr:twoCellAnchor>
  <xdr:twoCellAnchor>
    <xdr:from>
      <xdr:col>11</xdr:col>
      <xdr:colOff>535782</xdr:colOff>
      <xdr:row>128</xdr:row>
      <xdr:rowOff>178594</xdr:rowOff>
    </xdr:from>
    <xdr:to>
      <xdr:col>11</xdr:col>
      <xdr:colOff>1629418</xdr:colOff>
      <xdr:row>128</xdr:row>
      <xdr:rowOff>2428875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0D719A67-5BF0-41E1-8DE2-1FD144519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47982" y="156947394"/>
          <a:ext cx="1093636" cy="2250281"/>
        </a:xfrm>
        <a:prstGeom prst="rect">
          <a:avLst/>
        </a:prstGeom>
      </xdr:spPr>
    </xdr:pic>
    <xdr:clientData/>
  </xdr:twoCellAnchor>
  <xdr:twoCellAnchor>
    <xdr:from>
      <xdr:col>11</xdr:col>
      <xdr:colOff>417512</xdr:colOff>
      <xdr:row>129</xdr:row>
      <xdr:rowOff>141287</xdr:rowOff>
    </xdr:from>
    <xdr:to>
      <xdr:col>11</xdr:col>
      <xdr:colOff>1905793</xdr:colOff>
      <xdr:row>129</xdr:row>
      <xdr:rowOff>1118466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5ABD8459-C992-4AD8-B485-1D62A55A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1612" y="189650687"/>
          <a:ext cx="1488281" cy="977179"/>
        </a:xfrm>
        <a:prstGeom prst="rect">
          <a:avLst/>
        </a:prstGeom>
      </xdr:spPr>
    </xdr:pic>
    <xdr:clientData/>
  </xdr:twoCellAnchor>
  <xdr:twoCellAnchor>
    <xdr:from>
      <xdr:col>11</xdr:col>
      <xdr:colOff>313530</xdr:colOff>
      <xdr:row>130</xdr:row>
      <xdr:rowOff>161130</xdr:rowOff>
    </xdr:from>
    <xdr:to>
      <xdr:col>11</xdr:col>
      <xdr:colOff>1504156</xdr:colOff>
      <xdr:row>130</xdr:row>
      <xdr:rowOff>2149474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9179B3BB-473F-4DAD-A7CD-29AFC432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93230" y="151265730"/>
          <a:ext cx="1190626" cy="1988344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131</xdr:row>
      <xdr:rowOff>297656</xdr:rowOff>
    </xdr:from>
    <xdr:to>
      <xdr:col>11</xdr:col>
      <xdr:colOff>1869281</xdr:colOff>
      <xdr:row>131</xdr:row>
      <xdr:rowOff>2181736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A004750F-9D78-45F3-AAC2-D07D9947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5" y="164686456"/>
          <a:ext cx="1821656" cy="1884080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192</xdr:row>
      <xdr:rowOff>142875</xdr:rowOff>
    </xdr:from>
    <xdr:to>
      <xdr:col>11</xdr:col>
      <xdr:colOff>1595438</xdr:colOff>
      <xdr:row>192</xdr:row>
      <xdr:rowOff>858886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13D9D63-BB64-4CFD-9EB8-7D54760E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7950" y="266207875"/>
          <a:ext cx="1309688" cy="716011"/>
        </a:xfrm>
        <a:prstGeom prst="rect">
          <a:avLst/>
        </a:prstGeom>
      </xdr:spPr>
    </xdr:pic>
    <xdr:clientData/>
  </xdr:twoCellAnchor>
  <xdr:twoCellAnchor>
    <xdr:from>
      <xdr:col>11</xdr:col>
      <xdr:colOff>250031</xdr:colOff>
      <xdr:row>192</xdr:row>
      <xdr:rowOff>833438</xdr:rowOff>
    </xdr:from>
    <xdr:to>
      <xdr:col>11</xdr:col>
      <xdr:colOff>1547812</xdr:colOff>
      <xdr:row>194</xdr:row>
      <xdr:rowOff>107156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ACCD84E-D396-4063-A45C-0455AFCC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62231" y="266898438"/>
          <a:ext cx="1297781" cy="1305718"/>
        </a:xfrm>
        <a:prstGeom prst="rect">
          <a:avLst/>
        </a:prstGeom>
      </xdr:spPr>
    </xdr:pic>
    <xdr:clientData/>
  </xdr:twoCellAnchor>
  <xdr:twoCellAnchor>
    <xdr:from>
      <xdr:col>11</xdr:col>
      <xdr:colOff>59532</xdr:colOff>
      <xdr:row>194</xdr:row>
      <xdr:rowOff>369094</xdr:rowOff>
    </xdr:from>
    <xdr:to>
      <xdr:col>11</xdr:col>
      <xdr:colOff>1845469</xdr:colOff>
      <xdr:row>194</xdr:row>
      <xdr:rowOff>671700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5B12A3C-F29F-46E4-B471-52057B273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1732" y="268466094"/>
          <a:ext cx="1785937" cy="302606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195</xdr:row>
      <xdr:rowOff>392907</xdr:rowOff>
    </xdr:from>
    <xdr:to>
      <xdr:col>11</xdr:col>
      <xdr:colOff>1857375</xdr:colOff>
      <xdr:row>195</xdr:row>
      <xdr:rowOff>585544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D20B080-507A-499A-8EFB-64F96DF20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5" y="269505907"/>
          <a:ext cx="1809750" cy="192637"/>
        </a:xfrm>
        <a:prstGeom prst="rect">
          <a:avLst/>
        </a:prstGeom>
      </xdr:spPr>
    </xdr:pic>
    <xdr:clientData/>
  </xdr:twoCellAnchor>
  <xdr:twoCellAnchor>
    <xdr:from>
      <xdr:col>11</xdr:col>
      <xdr:colOff>71439</xdr:colOff>
      <xdr:row>197</xdr:row>
      <xdr:rowOff>321470</xdr:rowOff>
    </xdr:from>
    <xdr:to>
      <xdr:col>11</xdr:col>
      <xdr:colOff>1797845</xdr:colOff>
      <xdr:row>197</xdr:row>
      <xdr:rowOff>674796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39C8D93B-B0F8-414A-8F36-43D12798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83639" y="271466470"/>
          <a:ext cx="1726406" cy="353326"/>
        </a:xfrm>
        <a:prstGeom prst="rect">
          <a:avLst/>
        </a:prstGeom>
      </xdr:spPr>
    </xdr:pic>
    <xdr:clientData/>
  </xdr:twoCellAnchor>
  <xdr:twoCellAnchor>
    <xdr:from>
      <xdr:col>11</xdr:col>
      <xdr:colOff>35720</xdr:colOff>
      <xdr:row>198</xdr:row>
      <xdr:rowOff>369094</xdr:rowOff>
    </xdr:from>
    <xdr:to>
      <xdr:col>11</xdr:col>
      <xdr:colOff>1845469</xdr:colOff>
      <xdr:row>198</xdr:row>
      <xdr:rowOff>653977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B68C3AF4-2E5C-412F-9FB4-F4C5678C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20" y="272530094"/>
          <a:ext cx="1809749" cy="284883"/>
        </a:xfrm>
        <a:prstGeom prst="rect">
          <a:avLst/>
        </a:prstGeom>
      </xdr:spPr>
    </xdr:pic>
    <xdr:clientData/>
  </xdr:twoCellAnchor>
  <xdr:twoCellAnchor>
    <xdr:from>
      <xdr:col>11</xdr:col>
      <xdr:colOff>507776</xdr:colOff>
      <xdr:row>198</xdr:row>
      <xdr:rowOff>975459</xdr:rowOff>
    </xdr:from>
    <xdr:to>
      <xdr:col>11</xdr:col>
      <xdr:colOff>1285875</xdr:colOff>
      <xdr:row>199</xdr:row>
      <xdr:rowOff>1005974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DE5E9472-3E64-470B-A763-47980C2BF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9976" y="273136459"/>
          <a:ext cx="778099" cy="1046515"/>
        </a:xfrm>
        <a:prstGeom prst="rect">
          <a:avLst/>
        </a:prstGeom>
      </xdr:spPr>
    </xdr:pic>
    <xdr:clientData/>
  </xdr:twoCellAnchor>
  <xdr:twoCellAnchor>
    <xdr:from>
      <xdr:col>11</xdr:col>
      <xdr:colOff>23813</xdr:colOff>
      <xdr:row>200</xdr:row>
      <xdr:rowOff>214312</xdr:rowOff>
    </xdr:from>
    <xdr:to>
      <xdr:col>11</xdr:col>
      <xdr:colOff>1845469</xdr:colOff>
      <xdr:row>200</xdr:row>
      <xdr:rowOff>857271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F10EBCBD-B94D-41C2-A52C-7131B2DE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6013" y="274407312"/>
          <a:ext cx="1821656" cy="642959"/>
        </a:xfrm>
        <a:prstGeom prst="rect">
          <a:avLst/>
        </a:prstGeom>
      </xdr:spPr>
    </xdr:pic>
    <xdr:clientData/>
  </xdr:twoCellAnchor>
  <xdr:twoCellAnchor>
    <xdr:from>
      <xdr:col>11</xdr:col>
      <xdr:colOff>83344</xdr:colOff>
      <xdr:row>201</xdr:row>
      <xdr:rowOff>190500</xdr:rowOff>
    </xdr:from>
    <xdr:to>
      <xdr:col>11</xdr:col>
      <xdr:colOff>1833563</xdr:colOff>
      <xdr:row>201</xdr:row>
      <xdr:rowOff>843771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F75E3471-385F-432B-AC27-589686EA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5544" y="275399500"/>
          <a:ext cx="1750219" cy="653271"/>
        </a:xfrm>
        <a:prstGeom prst="rect">
          <a:avLst/>
        </a:prstGeom>
      </xdr:spPr>
    </xdr:pic>
    <xdr:clientData/>
  </xdr:twoCellAnchor>
  <xdr:twoCellAnchor>
    <xdr:from>
      <xdr:col>11</xdr:col>
      <xdr:colOff>381000</xdr:colOff>
      <xdr:row>202</xdr:row>
      <xdr:rowOff>11906</xdr:rowOff>
    </xdr:from>
    <xdr:to>
      <xdr:col>11</xdr:col>
      <xdr:colOff>1440656</xdr:colOff>
      <xdr:row>202</xdr:row>
      <xdr:rowOff>962631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F8F8F904-29C6-4D7E-8AC6-8A51BC44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93200" y="276236906"/>
          <a:ext cx="1059656" cy="950725"/>
        </a:xfrm>
        <a:prstGeom prst="rect">
          <a:avLst/>
        </a:prstGeom>
      </xdr:spPr>
    </xdr:pic>
    <xdr:clientData/>
  </xdr:twoCellAnchor>
  <xdr:twoCellAnchor>
    <xdr:from>
      <xdr:col>11</xdr:col>
      <xdr:colOff>261937</xdr:colOff>
      <xdr:row>203</xdr:row>
      <xdr:rowOff>71437</xdr:rowOff>
    </xdr:from>
    <xdr:to>
      <xdr:col>11</xdr:col>
      <xdr:colOff>1434214</xdr:colOff>
      <xdr:row>203</xdr:row>
      <xdr:rowOff>988218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405C3B7D-F17E-4D42-8509-7534A894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74137" y="277312437"/>
          <a:ext cx="1172277" cy="916781"/>
        </a:xfrm>
        <a:prstGeom prst="rect">
          <a:avLst/>
        </a:prstGeom>
      </xdr:spPr>
    </xdr:pic>
    <xdr:clientData/>
  </xdr:twoCellAnchor>
  <xdr:twoCellAnchor>
    <xdr:from>
      <xdr:col>11</xdr:col>
      <xdr:colOff>71439</xdr:colOff>
      <xdr:row>204</xdr:row>
      <xdr:rowOff>154781</xdr:rowOff>
    </xdr:from>
    <xdr:to>
      <xdr:col>11</xdr:col>
      <xdr:colOff>1841500</xdr:colOff>
      <xdr:row>204</xdr:row>
      <xdr:rowOff>825812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AC8924E9-150A-416D-A6AA-5BBB1DF5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1139" y="240667381"/>
          <a:ext cx="1770061" cy="671031"/>
        </a:xfrm>
        <a:prstGeom prst="rect">
          <a:avLst/>
        </a:prstGeom>
      </xdr:spPr>
    </xdr:pic>
    <xdr:clientData/>
  </xdr:twoCellAnchor>
  <xdr:twoCellAnchor>
    <xdr:from>
      <xdr:col>11</xdr:col>
      <xdr:colOff>322486</xdr:colOff>
      <xdr:row>206</xdr:row>
      <xdr:rowOff>109482</xdr:rowOff>
    </xdr:from>
    <xdr:to>
      <xdr:col>11</xdr:col>
      <xdr:colOff>1689100</xdr:colOff>
      <xdr:row>206</xdr:row>
      <xdr:rowOff>928837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8074F956-2315-4D0D-8BBA-84C10F4D3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5975815" y="242697953"/>
          <a:ext cx="819355" cy="1366614"/>
        </a:xfrm>
        <a:prstGeom prst="rect">
          <a:avLst/>
        </a:prstGeom>
      </xdr:spPr>
    </xdr:pic>
    <xdr:clientData/>
  </xdr:twoCellAnchor>
  <xdr:twoCellAnchor>
    <xdr:from>
      <xdr:col>11</xdr:col>
      <xdr:colOff>404814</xdr:colOff>
      <xdr:row>208</xdr:row>
      <xdr:rowOff>47626</xdr:rowOff>
    </xdr:from>
    <xdr:to>
      <xdr:col>11</xdr:col>
      <xdr:colOff>1488692</xdr:colOff>
      <xdr:row>208</xdr:row>
      <xdr:rowOff>1000125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6EFE5237-437C-4353-9BCD-FC1A5B33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7014" y="282368626"/>
          <a:ext cx="1083878" cy="952499"/>
        </a:xfrm>
        <a:prstGeom prst="rect">
          <a:avLst/>
        </a:prstGeom>
      </xdr:spPr>
    </xdr:pic>
    <xdr:clientData/>
  </xdr:twoCellAnchor>
  <xdr:twoCellAnchor>
    <xdr:from>
      <xdr:col>11</xdr:col>
      <xdr:colOff>226220</xdr:colOff>
      <xdr:row>209</xdr:row>
      <xdr:rowOff>59532</xdr:rowOff>
    </xdr:from>
    <xdr:to>
      <xdr:col>11</xdr:col>
      <xdr:colOff>1714500</xdr:colOff>
      <xdr:row>209</xdr:row>
      <xdr:rowOff>935777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9F9C4E6-4D1F-4050-B385-352FFDBD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8420" y="283396532"/>
          <a:ext cx="1488280" cy="876245"/>
        </a:xfrm>
        <a:prstGeom prst="rect">
          <a:avLst/>
        </a:prstGeom>
      </xdr:spPr>
    </xdr:pic>
    <xdr:clientData/>
  </xdr:twoCellAnchor>
  <xdr:twoCellAnchor>
    <xdr:from>
      <xdr:col>11</xdr:col>
      <xdr:colOff>215106</xdr:colOff>
      <xdr:row>211</xdr:row>
      <xdr:rowOff>91282</xdr:rowOff>
    </xdr:from>
    <xdr:to>
      <xdr:col>11</xdr:col>
      <xdr:colOff>1715294</xdr:colOff>
      <xdr:row>211</xdr:row>
      <xdr:rowOff>761767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C3D777E0-9F1F-4FA3-8B9A-E3FDC1B9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1606" y="297741182"/>
          <a:ext cx="1500188" cy="670485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212</xdr:row>
      <xdr:rowOff>62706</xdr:rowOff>
    </xdr:from>
    <xdr:to>
      <xdr:col>11</xdr:col>
      <xdr:colOff>1625065</xdr:colOff>
      <xdr:row>213</xdr:row>
      <xdr:rowOff>11112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2C7BB4AB-9D65-4C36-94E9-ABFA48F7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5594" y="298728606"/>
          <a:ext cx="1255971" cy="964406"/>
        </a:xfrm>
        <a:prstGeom prst="rect">
          <a:avLst/>
        </a:prstGeom>
      </xdr:spPr>
    </xdr:pic>
    <xdr:clientData/>
  </xdr:twoCellAnchor>
  <xdr:twoCellAnchor>
    <xdr:from>
      <xdr:col>11</xdr:col>
      <xdr:colOff>226218</xdr:colOff>
      <xdr:row>213</xdr:row>
      <xdr:rowOff>75406</xdr:rowOff>
    </xdr:from>
    <xdr:to>
      <xdr:col>11</xdr:col>
      <xdr:colOff>1714499</xdr:colOff>
      <xdr:row>213</xdr:row>
      <xdr:rowOff>779224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C588383B-E90C-43E7-9CF4-E8853714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2718" y="299757306"/>
          <a:ext cx="1488281" cy="703818"/>
        </a:xfrm>
        <a:prstGeom prst="rect">
          <a:avLst/>
        </a:prstGeom>
      </xdr:spPr>
    </xdr:pic>
    <xdr:clientData/>
  </xdr:twoCellAnchor>
  <xdr:twoCellAnchor>
    <xdr:from>
      <xdr:col>11</xdr:col>
      <xdr:colOff>33338</xdr:colOff>
      <xdr:row>214</xdr:row>
      <xdr:rowOff>87313</xdr:rowOff>
    </xdr:from>
    <xdr:to>
      <xdr:col>11</xdr:col>
      <xdr:colOff>1816215</xdr:colOff>
      <xdr:row>214</xdr:row>
      <xdr:rowOff>301625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6C248AB4-7A3F-4FA4-A1FB-588FFCA9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9838" y="300785213"/>
          <a:ext cx="1782877" cy="214312"/>
        </a:xfrm>
        <a:prstGeom prst="rect">
          <a:avLst/>
        </a:prstGeom>
      </xdr:spPr>
    </xdr:pic>
    <xdr:clientData/>
  </xdr:twoCellAnchor>
  <xdr:twoCellAnchor>
    <xdr:from>
      <xdr:col>11</xdr:col>
      <xdr:colOff>83345</xdr:colOff>
      <xdr:row>215</xdr:row>
      <xdr:rowOff>126208</xdr:rowOff>
    </xdr:from>
    <xdr:to>
      <xdr:col>11</xdr:col>
      <xdr:colOff>1821656</xdr:colOff>
      <xdr:row>215</xdr:row>
      <xdr:rowOff>307281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27BEEEDA-5B7B-442F-83A2-2FA26A7B8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9845" y="301840108"/>
          <a:ext cx="1738311" cy="181073"/>
        </a:xfrm>
        <a:prstGeom prst="rect">
          <a:avLst/>
        </a:prstGeom>
      </xdr:spPr>
    </xdr:pic>
    <xdr:clientData/>
  </xdr:twoCellAnchor>
  <xdr:twoCellAnchor>
    <xdr:from>
      <xdr:col>11</xdr:col>
      <xdr:colOff>59532</xdr:colOff>
      <xdr:row>216</xdr:row>
      <xdr:rowOff>197407</xdr:rowOff>
    </xdr:from>
    <xdr:to>
      <xdr:col>11</xdr:col>
      <xdr:colOff>1821655</xdr:colOff>
      <xdr:row>216</xdr:row>
      <xdr:rowOff>310965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BC4A2F2E-65EF-499E-8B0E-1E855634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2696032" y="302927307"/>
          <a:ext cx="1762123" cy="113558"/>
        </a:xfrm>
        <a:prstGeom prst="rect">
          <a:avLst/>
        </a:prstGeom>
      </xdr:spPr>
    </xdr:pic>
    <xdr:clientData/>
  </xdr:twoCellAnchor>
  <xdr:twoCellAnchor>
    <xdr:from>
      <xdr:col>11</xdr:col>
      <xdr:colOff>452440</xdr:colOff>
      <xdr:row>217</xdr:row>
      <xdr:rowOff>59532</xdr:rowOff>
    </xdr:from>
    <xdr:to>
      <xdr:col>11</xdr:col>
      <xdr:colOff>1321594</xdr:colOff>
      <xdr:row>217</xdr:row>
      <xdr:rowOff>988219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CB0EC1CB-46A9-42D7-8D22-84B38A7F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64640" y="291524532"/>
          <a:ext cx="869154" cy="928687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218</xdr:row>
      <xdr:rowOff>202405</xdr:rowOff>
    </xdr:from>
    <xdr:to>
      <xdr:col>11</xdr:col>
      <xdr:colOff>1857313</xdr:colOff>
      <xdr:row>218</xdr:row>
      <xdr:rowOff>845343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C4A65993-2CF7-4312-925F-9CFD7BB6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7918" y="292683405"/>
          <a:ext cx="1821595" cy="642938"/>
        </a:xfrm>
        <a:prstGeom prst="rect">
          <a:avLst/>
        </a:prstGeom>
      </xdr:spPr>
    </xdr:pic>
    <xdr:clientData/>
  </xdr:twoCellAnchor>
  <xdr:twoCellAnchor>
    <xdr:from>
      <xdr:col>11</xdr:col>
      <xdr:colOff>466725</xdr:colOff>
      <xdr:row>219</xdr:row>
      <xdr:rowOff>35719</xdr:rowOff>
    </xdr:from>
    <xdr:to>
      <xdr:col>11</xdr:col>
      <xdr:colOff>1333500</xdr:colOff>
      <xdr:row>219</xdr:row>
      <xdr:rowOff>944400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B3BCD96B-7427-4D6B-BD7B-B809B1AF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6425" y="255788319"/>
          <a:ext cx="866775" cy="908681"/>
        </a:xfrm>
        <a:prstGeom prst="rect">
          <a:avLst/>
        </a:prstGeom>
      </xdr:spPr>
    </xdr:pic>
    <xdr:clientData/>
  </xdr:twoCellAnchor>
  <xdr:twoCellAnchor>
    <xdr:from>
      <xdr:col>11</xdr:col>
      <xdr:colOff>142874</xdr:colOff>
      <xdr:row>220</xdr:row>
      <xdr:rowOff>142875</xdr:rowOff>
    </xdr:from>
    <xdr:to>
      <xdr:col>11</xdr:col>
      <xdr:colOff>1787998</xdr:colOff>
      <xdr:row>220</xdr:row>
      <xdr:rowOff>845343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1E6D7C8-DEF2-4490-AE2C-ED8C5911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55074" y="294655875"/>
          <a:ext cx="1645124" cy="702468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221</xdr:row>
      <xdr:rowOff>59532</xdr:rowOff>
    </xdr:from>
    <xdr:to>
      <xdr:col>11</xdr:col>
      <xdr:colOff>1663859</xdr:colOff>
      <xdr:row>221</xdr:row>
      <xdr:rowOff>1000126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BDC6CF61-D562-4F97-BC1C-5959954B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45575" y="295588532"/>
          <a:ext cx="1330484" cy="940594"/>
        </a:xfrm>
        <a:prstGeom prst="rect">
          <a:avLst/>
        </a:prstGeom>
      </xdr:spPr>
    </xdr:pic>
    <xdr:clientData/>
  </xdr:twoCellAnchor>
  <xdr:twoCellAnchor>
    <xdr:from>
      <xdr:col>11</xdr:col>
      <xdr:colOff>369095</xdr:colOff>
      <xdr:row>222</xdr:row>
      <xdr:rowOff>35718</xdr:rowOff>
    </xdr:from>
    <xdr:to>
      <xdr:col>11</xdr:col>
      <xdr:colOff>1559719</xdr:colOff>
      <xdr:row>222</xdr:row>
      <xdr:rowOff>992979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D80286A7-D0E7-450C-B5A4-BD496ABF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81295" y="296580718"/>
          <a:ext cx="1190624" cy="957261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146</xdr:row>
      <xdr:rowOff>583406</xdr:rowOff>
    </xdr:from>
    <xdr:to>
      <xdr:col>11</xdr:col>
      <xdr:colOff>1843623</xdr:colOff>
      <xdr:row>146</xdr:row>
      <xdr:rowOff>2000249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A5FB2A8B-3B0A-4E46-BF98-8B4AA22A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5" y="170128406"/>
          <a:ext cx="1795998" cy="1416843"/>
        </a:xfrm>
        <a:prstGeom prst="rect">
          <a:avLst/>
        </a:prstGeom>
      </xdr:spPr>
    </xdr:pic>
    <xdr:clientData/>
  </xdr:twoCellAnchor>
  <xdr:twoCellAnchor>
    <xdr:from>
      <xdr:col>11</xdr:col>
      <xdr:colOff>59532</xdr:colOff>
      <xdr:row>147</xdr:row>
      <xdr:rowOff>642938</xdr:rowOff>
    </xdr:from>
    <xdr:to>
      <xdr:col>11</xdr:col>
      <xdr:colOff>1826482</xdr:colOff>
      <xdr:row>147</xdr:row>
      <xdr:rowOff>1988344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24E0DF71-9CED-4B41-9F56-C1F4F5EFD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1732" y="172727938"/>
          <a:ext cx="1766950" cy="1345406"/>
        </a:xfrm>
        <a:prstGeom prst="rect">
          <a:avLst/>
        </a:prstGeom>
      </xdr:spPr>
    </xdr:pic>
    <xdr:clientData/>
  </xdr:twoCellAnchor>
  <xdr:twoCellAnchor>
    <xdr:from>
      <xdr:col>11</xdr:col>
      <xdr:colOff>71439</xdr:colOff>
      <xdr:row>148</xdr:row>
      <xdr:rowOff>619126</xdr:rowOff>
    </xdr:from>
    <xdr:to>
      <xdr:col>11</xdr:col>
      <xdr:colOff>1822753</xdr:colOff>
      <xdr:row>148</xdr:row>
      <xdr:rowOff>1952626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854B7219-51AA-4E5E-9EE8-369273B7F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83639" y="175244126"/>
          <a:ext cx="1751314" cy="1333500"/>
        </a:xfrm>
        <a:prstGeom prst="rect">
          <a:avLst/>
        </a:prstGeom>
      </xdr:spPr>
    </xdr:pic>
    <xdr:clientData/>
  </xdr:twoCellAnchor>
  <xdr:twoCellAnchor>
    <xdr:from>
      <xdr:col>11</xdr:col>
      <xdr:colOff>47627</xdr:colOff>
      <xdr:row>149</xdr:row>
      <xdr:rowOff>654844</xdr:rowOff>
    </xdr:from>
    <xdr:to>
      <xdr:col>11</xdr:col>
      <xdr:colOff>1833563</xdr:colOff>
      <xdr:row>149</xdr:row>
      <xdr:rowOff>2064649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696F51C7-8F7B-4D00-B02B-072E094A9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9827" y="177819844"/>
          <a:ext cx="1785936" cy="1409805"/>
        </a:xfrm>
        <a:prstGeom prst="rect">
          <a:avLst/>
        </a:prstGeom>
      </xdr:spPr>
    </xdr:pic>
    <xdr:clientData/>
  </xdr:twoCellAnchor>
  <xdr:twoCellAnchor>
    <xdr:from>
      <xdr:col>11</xdr:col>
      <xdr:colOff>95251</xdr:colOff>
      <xdr:row>150</xdr:row>
      <xdr:rowOff>678655</xdr:rowOff>
    </xdr:from>
    <xdr:to>
      <xdr:col>11</xdr:col>
      <xdr:colOff>1833563</xdr:colOff>
      <xdr:row>150</xdr:row>
      <xdr:rowOff>2015224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F9C37320-DA80-4A46-AC8F-4CAA0633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7451" y="180383655"/>
          <a:ext cx="1738312" cy="1336569"/>
        </a:xfrm>
        <a:prstGeom prst="rect">
          <a:avLst/>
        </a:prstGeom>
      </xdr:spPr>
    </xdr:pic>
    <xdr:clientData/>
  </xdr:twoCellAnchor>
  <xdr:twoCellAnchor>
    <xdr:from>
      <xdr:col>11</xdr:col>
      <xdr:colOff>96838</xdr:colOff>
      <xdr:row>5</xdr:row>
      <xdr:rowOff>62707</xdr:rowOff>
    </xdr:from>
    <xdr:to>
      <xdr:col>11</xdr:col>
      <xdr:colOff>1847055</xdr:colOff>
      <xdr:row>5</xdr:row>
      <xdr:rowOff>1629152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63C1BEB8-297E-4EE8-8F77-C05A78B6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9938" y="4418807"/>
          <a:ext cx="1750217" cy="1566445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183</xdr:row>
      <xdr:rowOff>88900</xdr:rowOff>
    </xdr:from>
    <xdr:to>
      <xdr:col>11</xdr:col>
      <xdr:colOff>1778000</xdr:colOff>
      <xdr:row>183</xdr:row>
      <xdr:rowOff>1346200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470350CE-5BE2-4893-9A80-AF799053F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55900" y="162115500"/>
          <a:ext cx="1701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419100</xdr:colOff>
      <xdr:row>205</xdr:row>
      <xdr:rowOff>63500</xdr:rowOff>
    </xdr:from>
    <xdr:to>
      <xdr:col>11</xdr:col>
      <xdr:colOff>1528569</xdr:colOff>
      <xdr:row>205</xdr:row>
      <xdr:rowOff>1238932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7B176F0-502A-4BC8-B068-40ACCAB5A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98800" y="241592100"/>
          <a:ext cx="1109469" cy="1175432"/>
        </a:xfrm>
        <a:prstGeom prst="rect">
          <a:avLst/>
        </a:prstGeom>
      </xdr:spPr>
    </xdr:pic>
    <xdr:clientData/>
  </xdr:twoCellAnchor>
  <xdr:twoCellAnchor>
    <xdr:from>
      <xdr:col>11</xdr:col>
      <xdr:colOff>254001</xdr:colOff>
      <xdr:row>95</xdr:row>
      <xdr:rowOff>342901</xdr:rowOff>
    </xdr:from>
    <xdr:to>
      <xdr:col>11</xdr:col>
      <xdr:colOff>1676738</xdr:colOff>
      <xdr:row>95</xdr:row>
      <xdr:rowOff>2095500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4A90AC2-4BF5-4ECA-B3A1-096751A6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3701" y="314579001"/>
          <a:ext cx="1422737" cy="1752599"/>
        </a:xfrm>
        <a:prstGeom prst="rect">
          <a:avLst/>
        </a:prstGeom>
      </xdr:spPr>
    </xdr:pic>
    <xdr:clientData/>
  </xdr:twoCellAnchor>
  <xdr:twoCellAnchor>
    <xdr:from>
      <xdr:col>11</xdr:col>
      <xdr:colOff>279400</xdr:colOff>
      <xdr:row>96</xdr:row>
      <xdr:rowOff>342900</xdr:rowOff>
    </xdr:from>
    <xdr:to>
      <xdr:col>11</xdr:col>
      <xdr:colOff>1752600</xdr:colOff>
      <xdr:row>96</xdr:row>
      <xdr:rowOff>2159847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055948E-12BE-4389-BD9C-F796BC3B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59100" y="317119000"/>
          <a:ext cx="1473200" cy="1816947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38100</xdr:rowOff>
    </xdr:from>
    <xdr:to>
      <xdr:col>4</xdr:col>
      <xdr:colOff>830262</xdr:colOff>
      <xdr:row>1</xdr:row>
      <xdr:rowOff>12700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F3B1921-F156-4C45-8730-DC01937A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8100"/>
          <a:ext cx="5440362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407143</xdr:colOff>
      <xdr:row>0</xdr:row>
      <xdr:rowOff>38100</xdr:rowOff>
    </xdr:from>
    <xdr:to>
      <xdr:col>12</xdr:col>
      <xdr:colOff>4127500</xdr:colOff>
      <xdr:row>0</xdr:row>
      <xdr:rowOff>660400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891BA12-500D-EDF8-A10A-7FB46FC6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2843" y="38100"/>
          <a:ext cx="6019057" cy="622300"/>
        </a:xfrm>
        <a:prstGeom prst="rect">
          <a:avLst/>
        </a:prstGeom>
      </xdr:spPr>
    </xdr:pic>
    <xdr:clientData/>
  </xdr:twoCellAnchor>
  <xdr:twoCellAnchor>
    <xdr:from>
      <xdr:col>10</xdr:col>
      <xdr:colOff>660400</xdr:colOff>
      <xdr:row>32</xdr:row>
      <xdr:rowOff>520699</xdr:rowOff>
    </xdr:from>
    <xdr:to>
      <xdr:col>12</xdr:col>
      <xdr:colOff>79538</xdr:colOff>
      <xdr:row>32</xdr:row>
      <xdr:rowOff>1647983</xdr:rowOff>
    </xdr:to>
    <xdr:pic>
      <xdr:nvPicPr>
        <xdr:cNvPr id="9" name="Obraz 216">
          <a:extLst>
            <a:ext uri="{FF2B5EF4-FFF2-40B4-BE49-F238E27FC236}">
              <a16:creationId xmlns:a16="http://schemas.microsoft.com/office/drawing/2014/main" id="{11FA75E8-A398-4F66-ACA0-F0F04B92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410746">
          <a:off x="12446000" y="50660299"/>
          <a:ext cx="2162338" cy="1127284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196</xdr:row>
      <xdr:rowOff>355600</xdr:rowOff>
    </xdr:from>
    <xdr:to>
      <xdr:col>11</xdr:col>
      <xdr:colOff>1891357</xdr:colOff>
      <xdr:row>196</xdr:row>
      <xdr:rowOff>593725</xdr:rowOff>
    </xdr:to>
    <xdr:pic>
      <xdr:nvPicPr>
        <xdr:cNvPr id="13" name="Obraz 13">
          <a:extLst>
            <a:ext uri="{FF2B5EF4-FFF2-40B4-BE49-F238E27FC236}">
              <a16:creationId xmlns:a16="http://schemas.microsoft.com/office/drawing/2014/main" id="{E4A1014B-E323-4FE6-8C2A-0F562AB08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4600" y="252234700"/>
          <a:ext cx="1853257" cy="23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241300</xdr:colOff>
      <xdr:row>16</xdr:row>
      <xdr:rowOff>152401</xdr:rowOff>
    </xdr:from>
    <xdr:to>
      <xdr:col>11</xdr:col>
      <xdr:colOff>2105618</xdr:colOff>
      <xdr:row>16</xdr:row>
      <xdr:rowOff>927101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67FAA5C5-ED4A-91EB-4A2F-466A550F0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154400" y="19875501"/>
          <a:ext cx="186431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177800</xdr:colOff>
      <xdr:row>22</xdr:row>
      <xdr:rowOff>38101</xdr:rowOff>
    </xdr:from>
    <xdr:to>
      <xdr:col>11</xdr:col>
      <xdr:colOff>2178445</xdr:colOff>
      <xdr:row>22</xdr:row>
      <xdr:rowOff>939800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CE2FE9E-F0FD-87A8-8FEB-FE2F806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0900" y="27533601"/>
          <a:ext cx="2000645" cy="901699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133</xdr:row>
      <xdr:rowOff>1130300</xdr:rowOff>
    </xdr:from>
    <xdr:to>
      <xdr:col>11</xdr:col>
      <xdr:colOff>2057400</xdr:colOff>
      <xdr:row>133</xdr:row>
      <xdr:rowOff>2469573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BD14FF3F-C0CB-42FB-9CB7-DFDF06D50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033500" y="185204100"/>
          <a:ext cx="1841500" cy="1339273"/>
        </a:xfrm>
        <a:prstGeom prst="rect">
          <a:avLst/>
        </a:prstGeom>
      </xdr:spPr>
    </xdr:pic>
    <xdr:clientData/>
  </xdr:twoCellAnchor>
  <xdr:twoCellAnchor editAs="oneCell">
    <xdr:from>
      <xdr:col>11</xdr:col>
      <xdr:colOff>438239</xdr:colOff>
      <xdr:row>137</xdr:row>
      <xdr:rowOff>95162</xdr:rowOff>
    </xdr:from>
    <xdr:to>
      <xdr:col>11</xdr:col>
      <xdr:colOff>2260601</xdr:colOff>
      <xdr:row>137</xdr:row>
      <xdr:rowOff>665693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F0459B6C-DB0B-4446-AD00-410B09728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16200000">
          <a:off x="17445567" y="12167659"/>
          <a:ext cx="573706" cy="1822362"/>
        </a:xfrm>
        <a:prstGeom prst="rect">
          <a:avLst/>
        </a:prstGeom>
      </xdr:spPr>
    </xdr:pic>
    <xdr:clientData/>
  </xdr:twoCellAnchor>
  <xdr:twoCellAnchor editAs="oneCell">
    <xdr:from>
      <xdr:col>11</xdr:col>
      <xdr:colOff>429699</xdr:colOff>
      <xdr:row>138</xdr:row>
      <xdr:rowOff>215903</xdr:rowOff>
    </xdr:from>
    <xdr:to>
      <xdr:col>11</xdr:col>
      <xdr:colOff>2044700</xdr:colOff>
      <xdr:row>140</xdr:row>
      <xdr:rowOff>100872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1EB0E44F-7792-45BE-A415-1B0A98620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6712515" y="270381587"/>
          <a:ext cx="875569" cy="1615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431801</xdr:colOff>
      <xdr:row>142</xdr:row>
      <xdr:rowOff>165101</xdr:rowOff>
    </xdr:from>
    <xdr:to>
      <xdr:col>11</xdr:col>
      <xdr:colOff>1727200</xdr:colOff>
      <xdr:row>143</xdr:row>
      <xdr:rowOff>419715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6BA354C0-9F6D-43DD-B8AA-CF63587F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344901" y="272935701"/>
          <a:ext cx="1295399" cy="864214"/>
        </a:xfrm>
        <a:prstGeom prst="rect">
          <a:avLst/>
        </a:prstGeom>
      </xdr:spPr>
    </xdr:pic>
    <xdr:clientData/>
  </xdr:twoCellAnchor>
  <xdr:twoCellAnchor editAs="oneCell">
    <xdr:from>
      <xdr:col>11</xdr:col>
      <xdr:colOff>598548</xdr:colOff>
      <xdr:row>144</xdr:row>
      <xdr:rowOff>74555</xdr:rowOff>
    </xdr:from>
    <xdr:to>
      <xdr:col>11</xdr:col>
      <xdr:colOff>1866900</xdr:colOff>
      <xdr:row>144</xdr:row>
      <xdr:rowOff>732606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B3C5C602-1944-4A19-AFE0-0D51B7C3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7285111" y="14953842"/>
          <a:ext cx="661226" cy="1268352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2047469</xdr:colOff>
      <xdr:row>36</xdr:row>
      <xdr:rowOff>2019300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E0D071FF-F6BC-4D58-A6A2-2487FE40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376400" y="65684400"/>
          <a:ext cx="1907769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114299</xdr:colOff>
      <xdr:row>37</xdr:row>
      <xdr:rowOff>190500</xdr:rowOff>
    </xdr:from>
    <xdr:to>
      <xdr:col>11</xdr:col>
      <xdr:colOff>2129598</xdr:colOff>
      <xdr:row>37</xdr:row>
      <xdr:rowOff>1841500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7249873A-7DC4-40AF-A2B0-11578CAA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0999" y="68237100"/>
          <a:ext cx="2015299" cy="1651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38</xdr:row>
      <xdr:rowOff>63500</xdr:rowOff>
    </xdr:from>
    <xdr:to>
      <xdr:col>11</xdr:col>
      <xdr:colOff>2123857</xdr:colOff>
      <xdr:row>38</xdr:row>
      <xdr:rowOff>1863500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4900E590-C361-497E-9D9D-ACC9A369A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4617700" y="70586600"/>
          <a:ext cx="1742857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39</xdr:row>
      <xdr:rowOff>127001</xdr:rowOff>
    </xdr:from>
    <xdr:to>
      <xdr:col>11</xdr:col>
      <xdr:colOff>2174875</xdr:colOff>
      <xdr:row>39</xdr:row>
      <xdr:rowOff>1908398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1A281849-324A-4860-B979-42BC3260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452600" y="72745601"/>
          <a:ext cx="1958975" cy="1781397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40</xdr:row>
      <xdr:rowOff>165100</xdr:rowOff>
    </xdr:from>
    <xdr:to>
      <xdr:col>11</xdr:col>
      <xdr:colOff>2092119</xdr:colOff>
      <xdr:row>40</xdr:row>
      <xdr:rowOff>1803195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6007F90B-43D2-4A29-B88D-E9740E4D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681200" y="74879200"/>
          <a:ext cx="1647619" cy="16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41</xdr:row>
      <xdr:rowOff>114300</xdr:rowOff>
    </xdr:from>
    <xdr:to>
      <xdr:col>11</xdr:col>
      <xdr:colOff>2263776</xdr:colOff>
      <xdr:row>41</xdr:row>
      <xdr:rowOff>1877466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CD5CF1F8-8782-4041-AFBD-B5746389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2901" y="77012800"/>
          <a:ext cx="2187575" cy="176316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134</xdr:row>
      <xdr:rowOff>533400</xdr:rowOff>
    </xdr:from>
    <xdr:to>
      <xdr:col>11</xdr:col>
      <xdr:colOff>2095500</xdr:colOff>
      <xdr:row>134</xdr:row>
      <xdr:rowOff>1872673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C624AF1D-40AF-4BF4-84A8-E841DBC0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490700" y="203174600"/>
          <a:ext cx="1841500" cy="1339273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304801</xdr:colOff>
      <xdr:row>103</xdr:row>
      <xdr:rowOff>12701</xdr:rowOff>
    </xdr:from>
    <xdr:to>
      <xdr:col>11</xdr:col>
      <xdr:colOff>1943101</xdr:colOff>
      <xdr:row>103</xdr:row>
      <xdr:rowOff>1279427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5CAB9A98-5B7D-819A-AFBD-63AD41B5A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5328901" y="148844001"/>
          <a:ext cx="1638300" cy="1266726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111</xdr:row>
      <xdr:rowOff>38100</xdr:rowOff>
    </xdr:from>
    <xdr:to>
      <xdr:col>11</xdr:col>
      <xdr:colOff>1942895</xdr:colOff>
      <xdr:row>111</xdr:row>
      <xdr:rowOff>1247624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1D71D21C-56C6-7EFE-2CF7-486CBAAC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5328900" y="150329900"/>
          <a:ext cx="1638095" cy="12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241300</xdr:colOff>
      <xdr:row>112</xdr:row>
      <xdr:rowOff>152400</xdr:rowOff>
    </xdr:from>
    <xdr:to>
      <xdr:col>11</xdr:col>
      <xdr:colOff>1936538</xdr:colOff>
      <xdr:row>112</xdr:row>
      <xdr:rowOff>1190495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40E069ED-08B7-E69F-197F-EC86C4FE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5265400" y="156298900"/>
          <a:ext cx="1695238" cy="10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101599</xdr:colOff>
      <xdr:row>17</xdr:row>
      <xdr:rowOff>76200</xdr:rowOff>
    </xdr:from>
    <xdr:to>
      <xdr:col>11</xdr:col>
      <xdr:colOff>2181350</xdr:colOff>
      <xdr:row>17</xdr:row>
      <xdr:rowOff>952500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E7C3A8F8-96AD-973C-7E6E-9F57124F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6014699" y="20802600"/>
          <a:ext cx="2079751" cy="876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84</xdr:row>
      <xdr:rowOff>241300</xdr:rowOff>
    </xdr:from>
    <xdr:to>
      <xdr:col>11</xdr:col>
      <xdr:colOff>1990495</xdr:colOff>
      <xdr:row>84</xdr:row>
      <xdr:rowOff>1603205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D16A8E43-78ED-DDC2-81AD-9263E283B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5176500" y="129641600"/>
          <a:ext cx="1838095" cy="13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79</xdr:row>
      <xdr:rowOff>215900</xdr:rowOff>
    </xdr:from>
    <xdr:to>
      <xdr:col>11</xdr:col>
      <xdr:colOff>2047662</xdr:colOff>
      <xdr:row>79</xdr:row>
      <xdr:rowOff>1653995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0B9E6BB3-BF9F-E67B-B702-0B9E61B8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5367000" y="122250200"/>
          <a:ext cx="1704762" cy="14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81</xdr:row>
      <xdr:rowOff>114300</xdr:rowOff>
    </xdr:from>
    <xdr:to>
      <xdr:col>11</xdr:col>
      <xdr:colOff>1977805</xdr:colOff>
      <xdr:row>81</xdr:row>
      <xdr:rowOff>1400014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A2BCF5F-78C4-7269-888B-89CDA7D6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5240000" y="126111000"/>
          <a:ext cx="1761905" cy="12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508001</xdr:colOff>
      <xdr:row>31</xdr:row>
      <xdr:rowOff>76200</xdr:rowOff>
    </xdr:from>
    <xdr:to>
      <xdr:col>11</xdr:col>
      <xdr:colOff>1866901</xdr:colOff>
      <xdr:row>31</xdr:row>
      <xdr:rowOff>2087373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EA4BC21-C8D4-70BE-4B79-005143658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5532101" y="62077600"/>
          <a:ext cx="1358900" cy="2011173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28</xdr:row>
      <xdr:rowOff>139700</xdr:rowOff>
    </xdr:from>
    <xdr:to>
      <xdr:col>11</xdr:col>
      <xdr:colOff>1701800</xdr:colOff>
      <xdr:row>28</xdr:row>
      <xdr:rowOff>1996336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3DCD1415-D096-08E9-8459-B639E09E5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5557500" y="57569100"/>
          <a:ext cx="1168400" cy="1856636"/>
        </a:xfrm>
        <a:prstGeom prst="rect">
          <a:avLst/>
        </a:prstGeom>
      </xdr:spPr>
    </xdr:pic>
    <xdr:clientData/>
  </xdr:twoCellAnchor>
  <xdr:twoCellAnchor editAs="oneCell">
    <xdr:from>
      <xdr:col>11</xdr:col>
      <xdr:colOff>368300</xdr:colOff>
      <xdr:row>43</xdr:row>
      <xdr:rowOff>127000</xdr:rowOff>
    </xdr:from>
    <xdr:to>
      <xdr:col>11</xdr:col>
      <xdr:colOff>1979453</xdr:colOff>
      <xdr:row>43</xdr:row>
      <xdr:rowOff>1422400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D543695E-911B-A7FC-2CCB-B5F3814F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5392400" y="85280500"/>
          <a:ext cx="1611153" cy="1295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33</xdr:row>
      <xdr:rowOff>127000</xdr:rowOff>
    </xdr:from>
    <xdr:to>
      <xdr:col>11</xdr:col>
      <xdr:colOff>2036694</xdr:colOff>
      <xdr:row>33</xdr:row>
      <xdr:rowOff>1079500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4D0FDB69-69DD-621D-3B7A-24A0EFB4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5176500" y="69278500"/>
          <a:ext cx="1884294" cy="95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34</xdr:row>
      <xdr:rowOff>279400</xdr:rowOff>
    </xdr:from>
    <xdr:to>
      <xdr:col>11</xdr:col>
      <xdr:colOff>2031786</xdr:colOff>
      <xdr:row>34</xdr:row>
      <xdr:rowOff>1069876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160A0C32-D6AF-BDE0-F929-12C8F42D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5341600" y="71056500"/>
          <a:ext cx="1714286" cy="7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48</xdr:row>
      <xdr:rowOff>317500</xdr:rowOff>
    </xdr:from>
    <xdr:to>
      <xdr:col>11</xdr:col>
      <xdr:colOff>2044471</xdr:colOff>
      <xdr:row>48</xdr:row>
      <xdr:rowOff>917500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9272AAE6-D77A-D3F0-01D0-5B73A529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5240000" y="100812600"/>
          <a:ext cx="1828571" cy="6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49</xdr:row>
      <xdr:rowOff>254000</xdr:rowOff>
    </xdr:from>
    <xdr:to>
      <xdr:col>11</xdr:col>
      <xdr:colOff>2149238</xdr:colOff>
      <xdr:row>49</xdr:row>
      <xdr:rowOff>1054000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598E2C03-5EC6-E6BB-1462-91F5607D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5278100" y="102387400"/>
          <a:ext cx="1895238" cy="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393701</xdr:colOff>
      <xdr:row>50</xdr:row>
      <xdr:rowOff>139700</xdr:rowOff>
    </xdr:from>
    <xdr:to>
      <xdr:col>11</xdr:col>
      <xdr:colOff>1739901</xdr:colOff>
      <xdr:row>50</xdr:row>
      <xdr:rowOff>1224902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E5A6BF71-25D6-4C0C-B710-5FCD1073D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5417801" y="103581200"/>
          <a:ext cx="1346200" cy="1085202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609601</xdr:colOff>
      <xdr:row>51</xdr:row>
      <xdr:rowOff>88901</xdr:rowOff>
    </xdr:from>
    <xdr:to>
      <xdr:col>11</xdr:col>
      <xdr:colOff>1333501</xdr:colOff>
      <xdr:row>51</xdr:row>
      <xdr:rowOff>1615541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4E735545-CD09-3EBD-E5F1-8AE4CD56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5633701" y="105092501"/>
          <a:ext cx="723900" cy="1526640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55</xdr:row>
      <xdr:rowOff>241300</xdr:rowOff>
    </xdr:from>
    <xdr:to>
      <xdr:col>11</xdr:col>
      <xdr:colOff>2159736</xdr:colOff>
      <xdr:row>55</xdr:row>
      <xdr:rowOff>990600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30047A50-9BBD-DEC8-262D-75E449B5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5240000" y="106946700"/>
          <a:ext cx="1943836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1320800</xdr:colOff>
      <xdr:row>56</xdr:row>
      <xdr:rowOff>101601</xdr:rowOff>
    </xdr:from>
    <xdr:to>
      <xdr:col>11</xdr:col>
      <xdr:colOff>1894305</xdr:colOff>
      <xdr:row>56</xdr:row>
      <xdr:rowOff>1917701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1A138BE-4C17-D7A9-A48B-3B6E8B5C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6344900" y="108521501"/>
          <a:ext cx="573505" cy="181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596900</xdr:colOff>
      <xdr:row>57</xdr:row>
      <xdr:rowOff>76201</xdr:rowOff>
    </xdr:from>
    <xdr:to>
      <xdr:col>11</xdr:col>
      <xdr:colOff>1258767</xdr:colOff>
      <xdr:row>57</xdr:row>
      <xdr:rowOff>1892301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id="{F070F041-FBD4-7621-E6F6-7DC966778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5621000" y="110566201"/>
          <a:ext cx="661867" cy="181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711200</xdr:colOff>
      <xdr:row>58</xdr:row>
      <xdr:rowOff>165100</xdr:rowOff>
    </xdr:from>
    <xdr:to>
      <xdr:col>11</xdr:col>
      <xdr:colOff>1282700</xdr:colOff>
      <xdr:row>58</xdr:row>
      <xdr:rowOff>2204914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1DF7C50F-529F-E407-6A63-0B1446A1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5735300" y="112636300"/>
          <a:ext cx="571500" cy="203981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62</xdr:row>
      <xdr:rowOff>101601</xdr:rowOff>
    </xdr:from>
    <xdr:to>
      <xdr:col>11</xdr:col>
      <xdr:colOff>2129367</xdr:colOff>
      <xdr:row>62</xdr:row>
      <xdr:rowOff>1168401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8E9420E5-601E-4989-72C8-25F4ADC5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5138400" y="114858801"/>
          <a:ext cx="2015067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292100</xdr:colOff>
      <xdr:row>64</xdr:row>
      <xdr:rowOff>190500</xdr:rowOff>
    </xdr:from>
    <xdr:to>
      <xdr:col>11</xdr:col>
      <xdr:colOff>1977814</xdr:colOff>
      <xdr:row>65</xdr:row>
      <xdr:rowOff>3010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id="{7A22AC84-E24B-9353-C92B-916424C6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5316200" y="116852700"/>
          <a:ext cx="1685714" cy="132381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65</xdr:row>
      <xdr:rowOff>63500</xdr:rowOff>
    </xdr:from>
    <xdr:to>
      <xdr:col>11</xdr:col>
      <xdr:colOff>1971471</xdr:colOff>
      <xdr:row>65</xdr:row>
      <xdr:rowOff>1682548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17150E67-5F95-3905-31B4-46AF8801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5367000" y="118237000"/>
          <a:ext cx="1628571" cy="16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431800</xdr:colOff>
      <xdr:row>88</xdr:row>
      <xdr:rowOff>127000</xdr:rowOff>
    </xdr:from>
    <xdr:to>
      <xdr:col>11</xdr:col>
      <xdr:colOff>2088943</xdr:colOff>
      <xdr:row>88</xdr:row>
      <xdr:rowOff>2155571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F4195BF-C633-3434-D194-CC4937BA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5455900" y="171869100"/>
          <a:ext cx="1657143" cy="20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241300</xdr:colOff>
      <xdr:row>102</xdr:row>
      <xdr:rowOff>127000</xdr:rowOff>
    </xdr:from>
    <xdr:to>
      <xdr:col>11</xdr:col>
      <xdr:colOff>1955586</xdr:colOff>
      <xdr:row>102</xdr:row>
      <xdr:rowOff>1222238</xdr:rowOff>
    </xdr:to>
    <xdr:pic>
      <xdr:nvPicPr>
        <xdr:cNvPr id="107" name="Obrázek 106">
          <a:extLst>
            <a:ext uri="{FF2B5EF4-FFF2-40B4-BE49-F238E27FC236}">
              <a16:creationId xmlns:a16="http://schemas.microsoft.com/office/drawing/2014/main" id="{F3926BE4-6E22-6202-FD1C-F8E971AA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5265400" y="190436500"/>
          <a:ext cx="1714286" cy="1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736600</xdr:colOff>
      <xdr:row>89</xdr:row>
      <xdr:rowOff>190501</xdr:rowOff>
    </xdr:from>
    <xdr:to>
      <xdr:col>11</xdr:col>
      <xdr:colOff>1701715</xdr:colOff>
      <xdr:row>89</xdr:row>
      <xdr:rowOff>2540001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id="{61AD5007-EABD-5809-CB97-8BEA113EC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5760700" y="176504601"/>
          <a:ext cx="965115" cy="23495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762000</xdr:colOff>
      <xdr:row>90</xdr:row>
      <xdr:rowOff>101601</xdr:rowOff>
    </xdr:from>
    <xdr:to>
      <xdr:col>11</xdr:col>
      <xdr:colOff>1739900</xdr:colOff>
      <xdr:row>90</xdr:row>
      <xdr:rowOff>2306019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id="{76C38B57-64D2-E333-E893-4850472D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5786100" y="179463701"/>
          <a:ext cx="977900" cy="2204418"/>
        </a:xfrm>
        <a:prstGeom prst="rect">
          <a:avLst/>
        </a:prstGeom>
      </xdr:spPr>
    </xdr:pic>
    <xdr:clientData/>
  </xdr:twoCellAnchor>
  <xdr:twoCellAnchor editAs="oneCell">
    <xdr:from>
      <xdr:col>11</xdr:col>
      <xdr:colOff>698500</xdr:colOff>
      <xdr:row>91</xdr:row>
      <xdr:rowOff>114300</xdr:rowOff>
    </xdr:from>
    <xdr:to>
      <xdr:col>11</xdr:col>
      <xdr:colOff>1714500</xdr:colOff>
      <xdr:row>91</xdr:row>
      <xdr:rowOff>2325595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89F0174F-8FAD-6BC0-840E-CF9E3E5C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5722600" y="182143400"/>
          <a:ext cx="1016000" cy="2211295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660401</xdr:colOff>
      <xdr:row>92</xdr:row>
      <xdr:rowOff>127001</xdr:rowOff>
    </xdr:from>
    <xdr:to>
      <xdr:col>11</xdr:col>
      <xdr:colOff>1743701</xdr:colOff>
      <xdr:row>92</xdr:row>
      <xdr:rowOff>2120901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id="{C5BC696E-241F-DB7C-19CA-E052D011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4501" y="184823101"/>
          <a:ext cx="1083300" cy="199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93</xdr:row>
      <xdr:rowOff>114300</xdr:rowOff>
    </xdr:from>
    <xdr:to>
      <xdr:col>11</xdr:col>
      <xdr:colOff>1863450</xdr:colOff>
      <xdr:row>93</xdr:row>
      <xdr:rowOff>1054100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2C03A9AF-49DD-C529-018F-52ED896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5240000" y="187096400"/>
          <a:ext cx="1647550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393700</xdr:colOff>
      <xdr:row>94</xdr:row>
      <xdr:rowOff>88900</xdr:rowOff>
    </xdr:from>
    <xdr:to>
      <xdr:col>11</xdr:col>
      <xdr:colOff>1981200</xdr:colOff>
      <xdr:row>94</xdr:row>
      <xdr:rowOff>1028867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4AA1708E-F06F-600E-7B72-626386AB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5417800" y="188379100"/>
          <a:ext cx="1587500" cy="939967"/>
        </a:xfrm>
        <a:prstGeom prst="rect">
          <a:avLst/>
        </a:prstGeom>
      </xdr:spPr>
    </xdr:pic>
    <xdr:clientData/>
  </xdr:twoCellAnchor>
  <xdr:twoCellAnchor editAs="oneCell">
    <xdr:from>
      <xdr:col>11</xdr:col>
      <xdr:colOff>406400</xdr:colOff>
      <xdr:row>151</xdr:row>
      <xdr:rowOff>114300</xdr:rowOff>
    </xdr:from>
    <xdr:to>
      <xdr:col>11</xdr:col>
      <xdr:colOff>1838142</xdr:colOff>
      <xdr:row>151</xdr:row>
      <xdr:rowOff>1778000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E1653505-AF04-C413-F1A4-DB271415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5430500" y="286181800"/>
          <a:ext cx="1431742" cy="16637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152</xdr:row>
      <xdr:rowOff>254000</xdr:rowOff>
    </xdr:from>
    <xdr:to>
      <xdr:col>11</xdr:col>
      <xdr:colOff>1790700</xdr:colOff>
      <xdr:row>152</xdr:row>
      <xdr:rowOff>1957178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691EE080-5B66-D1DA-45FE-696B35036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5328900" y="288213800"/>
          <a:ext cx="1485900" cy="1703178"/>
        </a:xfrm>
        <a:prstGeom prst="rect">
          <a:avLst/>
        </a:prstGeom>
      </xdr:spPr>
    </xdr:pic>
    <xdr:clientData/>
  </xdr:twoCellAnchor>
  <xdr:twoCellAnchor editAs="oneCell">
    <xdr:from>
      <xdr:col>11</xdr:col>
      <xdr:colOff>482600</xdr:colOff>
      <xdr:row>153</xdr:row>
      <xdr:rowOff>38100</xdr:rowOff>
    </xdr:from>
    <xdr:to>
      <xdr:col>11</xdr:col>
      <xdr:colOff>1701648</xdr:colOff>
      <xdr:row>153</xdr:row>
      <xdr:rowOff>2000005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316F761C-A692-9808-37EA-F5D728BD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5506700" y="290309300"/>
          <a:ext cx="1219048" cy="19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393701</xdr:colOff>
      <xdr:row>154</xdr:row>
      <xdr:rowOff>88900</xdr:rowOff>
    </xdr:from>
    <xdr:to>
      <xdr:col>11</xdr:col>
      <xdr:colOff>1752601</xdr:colOff>
      <xdr:row>154</xdr:row>
      <xdr:rowOff>2120316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DEC1861B-4392-386B-B451-33D316AB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5417801" y="292430200"/>
          <a:ext cx="1358900" cy="2031416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156</xdr:row>
      <xdr:rowOff>342900</xdr:rowOff>
    </xdr:from>
    <xdr:to>
      <xdr:col>11</xdr:col>
      <xdr:colOff>1571495</xdr:colOff>
      <xdr:row>159</xdr:row>
      <xdr:rowOff>285571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id="{1CF333AE-D9EB-2BD8-BF07-ED7FFB824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5557500" y="294881300"/>
          <a:ext cx="1038095" cy="14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647701</xdr:colOff>
      <xdr:row>164</xdr:row>
      <xdr:rowOff>50801</xdr:rowOff>
    </xdr:from>
    <xdr:to>
      <xdr:col>11</xdr:col>
      <xdr:colOff>1600200</xdr:colOff>
      <xdr:row>164</xdr:row>
      <xdr:rowOff>951345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id="{FC8FECE5-1CAB-B582-766B-C3700BA2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5671801" y="295148001"/>
          <a:ext cx="952499" cy="900544"/>
        </a:xfrm>
        <a:prstGeom prst="rect">
          <a:avLst/>
        </a:prstGeom>
      </xdr:spPr>
    </xdr:pic>
    <xdr:clientData/>
  </xdr:twoCellAnchor>
  <xdr:twoCellAnchor editAs="oneCell">
    <xdr:from>
      <xdr:col>11</xdr:col>
      <xdr:colOff>308067</xdr:colOff>
      <xdr:row>165</xdr:row>
      <xdr:rowOff>276133</xdr:rowOff>
    </xdr:from>
    <xdr:to>
      <xdr:col>11</xdr:col>
      <xdr:colOff>2041400</xdr:colOff>
      <xdr:row>165</xdr:row>
      <xdr:rowOff>542800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F410380A-1560-AA09-5FEF-0B0ECE8F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5400000">
          <a:off x="16065500" y="295630600"/>
          <a:ext cx="266667" cy="1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322320</xdr:colOff>
      <xdr:row>166</xdr:row>
      <xdr:rowOff>71381</xdr:rowOff>
    </xdr:from>
    <xdr:to>
      <xdr:col>11</xdr:col>
      <xdr:colOff>1598510</xdr:colOff>
      <xdr:row>166</xdr:row>
      <xdr:rowOff>442810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id="{E9C63FB7-5179-80DF-9392-B0003AAF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5400000">
          <a:off x="15798800" y="296659301"/>
          <a:ext cx="371429" cy="12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167</xdr:row>
      <xdr:rowOff>139700</xdr:rowOff>
    </xdr:from>
    <xdr:to>
      <xdr:col>11</xdr:col>
      <xdr:colOff>1384300</xdr:colOff>
      <xdr:row>169</xdr:row>
      <xdr:rowOff>89783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5BC707FF-D48B-26A9-ED72-3E58E851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5557500" y="297675300"/>
          <a:ext cx="850900" cy="991483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171</xdr:row>
      <xdr:rowOff>38100</xdr:rowOff>
    </xdr:from>
    <xdr:to>
      <xdr:col>11</xdr:col>
      <xdr:colOff>1527859</xdr:colOff>
      <xdr:row>171</xdr:row>
      <xdr:rowOff>1117600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id="{C74E9EFE-0D74-1897-602E-A8B6EAA29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32100" y="299554900"/>
          <a:ext cx="1019859" cy="10795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622300</xdr:colOff>
      <xdr:row>172</xdr:row>
      <xdr:rowOff>76200</xdr:rowOff>
    </xdr:from>
    <xdr:to>
      <xdr:col>11</xdr:col>
      <xdr:colOff>1244600</xdr:colOff>
      <xdr:row>172</xdr:row>
      <xdr:rowOff>1137073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72A3DB25-6021-D359-AF5C-DCF1F55B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6400" y="300812200"/>
          <a:ext cx="622300" cy="1060873"/>
        </a:xfrm>
        <a:prstGeom prst="rect">
          <a:avLst/>
        </a:prstGeom>
      </xdr:spPr>
    </xdr:pic>
    <xdr:clientData/>
  </xdr:twoCellAnchor>
  <xdr:twoCellAnchor editAs="oneCell">
    <xdr:from>
      <xdr:col>11</xdr:col>
      <xdr:colOff>558801</xdr:colOff>
      <xdr:row>173</xdr:row>
      <xdr:rowOff>101601</xdr:rowOff>
    </xdr:from>
    <xdr:to>
      <xdr:col>11</xdr:col>
      <xdr:colOff>1612900</xdr:colOff>
      <xdr:row>173</xdr:row>
      <xdr:rowOff>1203887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id="{5614DE97-A6E5-342D-7850-8B34D0899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2901" y="302094901"/>
          <a:ext cx="1054099" cy="1102286"/>
        </a:xfrm>
        <a:prstGeom prst="rect">
          <a:avLst/>
        </a:prstGeom>
      </xdr:spPr>
    </xdr:pic>
    <xdr:clientData/>
  </xdr:twoCellAnchor>
  <xdr:twoCellAnchor editAs="oneCell">
    <xdr:from>
      <xdr:col>11</xdr:col>
      <xdr:colOff>419101</xdr:colOff>
      <xdr:row>174</xdr:row>
      <xdr:rowOff>63500</xdr:rowOff>
    </xdr:from>
    <xdr:to>
      <xdr:col>11</xdr:col>
      <xdr:colOff>1320800</xdr:colOff>
      <xdr:row>174</xdr:row>
      <xdr:rowOff>909539</xdr:rowOff>
    </xdr:to>
    <xdr:pic>
      <xdr:nvPicPr>
        <xdr:cNvPr id="130" name="Obrázek 129">
          <a:extLst>
            <a:ext uri="{FF2B5EF4-FFF2-40B4-BE49-F238E27FC236}">
              <a16:creationId xmlns:a16="http://schemas.microsoft.com/office/drawing/2014/main" id="{77925EBA-2E71-99F7-A59A-9D5B03F4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3201" y="303390300"/>
          <a:ext cx="901699" cy="846039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175</xdr:row>
      <xdr:rowOff>50800</xdr:rowOff>
    </xdr:from>
    <xdr:to>
      <xdr:col>11</xdr:col>
      <xdr:colOff>1676400</xdr:colOff>
      <xdr:row>175</xdr:row>
      <xdr:rowOff>867453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id="{2293E32E-6650-6C8C-AA00-C3CC7A5C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5468600" y="304304700"/>
          <a:ext cx="1231900" cy="816653"/>
        </a:xfrm>
        <a:prstGeom prst="rect">
          <a:avLst/>
        </a:prstGeom>
      </xdr:spPr>
    </xdr:pic>
    <xdr:clientData/>
  </xdr:twoCellAnchor>
  <xdr:twoCellAnchor editAs="oneCell">
    <xdr:from>
      <xdr:col>11</xdr:col>
      <xdr:colOff>736600</xdr:colOff>
      <xdr:row>176</xdr:row>
      <xdr:rowOff>88901</xdr:rowOff>
    </xdr:from>
    <xdr:to>
      <xdr:col>11</xdr:col>
      <xdr:colOff>1175961</xdr:colOff>
      <xdr:row>177</xdr:row>
      <xdr:rowOff>635001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id="{E21BA695-C108-9402-B3BE-0B686D2D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5760700" y="305231801"/>
          <a:ext cx="439361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596900</xdr:colOff>
      <xdr:row>178</xdr:row>
      <xdr:rowOff>203200</xdr:rowOff>
    </xdr:from>
    <xdr:to>
      <xdr:col>11</xdr:col>
      <xdr:colOff>1311186</xdr:colOff>
      <xdr:row>178</xdr:row>
      <xdr:rowOff>1869867</xdr:rowOff>
    </xdr:to>
    <xdr:pic>
      <xdr:nvPicPr>
        <xdr:cNvPr id="133" name="Obrázek 132">
          <a:extLst>
            <a:ext uri="{FF2B5EF4-FFF2-40B4-BE49-F238E27FC236}">
              <a16:creationId xmlns:a16="http://schemas.microsoft.com/office/drawing/2014/main" id="{DD64076F-4C38-C2C1-D4CF-7893A816E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5621000" y="306920900"/>
          <a:ext cx="714286" cy="1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4</xdr:row>
      <xdr:rowOff>177800</xdr:rowOff>
    </xdr:from>
    <xdr:to>
      <xdr:col>11</xdr:col>
      <xdr:colOff>2092081</xdr:colOff>
      <xdr:row>4</xdr:row>
      <xdr:rowOff>2025419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E63020C8-9F94-9152-1038-005B490E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5163800" y="2451100"/>
          <a:ext cx="1952381" cy="1847619"/>
        </a:xfrm>
        <a:prstGeom prst="rect">
          <a:avLst/>
        </a:prstGeom>
      </xdr:spPr>
    </xdr:pic>
    <xdr:clientData/>
  </xdr:twoCellAnchor>
  <xdr:twoCellAnchor editAs="oneCell">
    <xdr:from>
      <xdr:col>11</xdr:col>
      <xdr:colOff>419101</xdr:colOff>
      <xdr:row>240</xdr:row>
      <xdr:rowOff>76200</xdr:rowOff>
    </xdr:from>
    <xdr:to>
      <xdr:col>11</xdr:col>
      <xdr:colOff>1315831</xdr:colOff>
      <xdr:row>240</xdr:row>
      <xdr:rowOff>1193800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FA5C4C95-7521-EE15-BBD7-BCB01F1E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5951201" y="438061100"/>
          <a:ext cx="896730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431801</xdr:colOff>
      <xdr:row>241</xdr:row>
      <xdr:rowOff>63500</xdr:rowOff>
    </xdr:from>
    <xdr:to>
      <xdr:col>11</xdr:col>
      <xdr:colOff>1282701</xdr:colOff>
      <xdr:row>241</xdr:row>
      <xdr:rowOff>1048753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44C62270-A45A-0DDE-CE7B-56635A8A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5963901" y="439331100"/>
          <a:ext cx="850900" cy="985253"/>
        </a:xfrm>
        <a:prstGeom prst="rect">
          <a:avLst/>
        </a:prstGeom>
      </xdr:spPr>
    </xdr:pic>
    <xdr:clientData/>
  </xdr:twoCellAnchor>
  <xdr:twoCellAnchor editAs="oneCell">
    <xdr:from>
      <xdr:col>11</xdr:col>
      <xdr:colOff>558801</xdr:colOff>
      <xdr:row>242</xdr:row>
      <xdr:rowOff>76201</xdr:rowOff>
    </xdr:from>
    <xdr:to>
      <xdr:col>11</xdr:col>
      <xdr:colOff>1237089</xdr:colOff>
      <xdr:row>242</xdr:row>
      <xdr:rowOff>1079501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3D3A5D88-33F3-8296-742A-BEA8101A2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6090901" y="440486801"/>
          <a:ext cx="678288" cy="10033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239</xdr:row>
      <xdr:rowOff>203201</xdr:rowOff>
    </xdr:from>
    <xdr:to>
      <xdr:col>11</xdr:col>
      <xdr:colOff>1542491</xdr:colOff>
      <xdr:row>239</xdr:row>
      <xdr:rowOff>1587501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id="{58A95EE1-418D-443A-1102-2DE0836DE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6027400" y="438188101"/>
          <a:ext cx="1047191" cy="1384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233</xdr:row>
      <xdr:rowOff>76200</xdr:rowOff>
    </xdr:from>
    <xdr:to>
      <xdr:col>11</xdr:col>
      <xdr:colOff>2044462</xdr:colOff>
      <xdr:row>233</xdr:row>
      <xdr:rowOff>1457152</xdr:rowOff>
    </xdr:to>
    <xdr:pic>
      <xdr:nvPicPr>
        <xdr:cNvPr id="139" name="Obrázek 138">
          <a:extLst>
            <a:ext uri="{FF2B5EF4-FFF2-40B4-BE49-F238E27FC236}">
              <a16:creationId xmlns:a16="http://schemas.microsoft.com/office/drawing/2014/main" id="{2518013D-0C93-77D2-3F10-30925A8EF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5671800" y="438061100"/>
          <a:ext cx="1904762" cy="13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25</xdr:row>
      <xdr:rowOff>63500</xdr:rowOff>
    </xdr:from>
    <xdr:to>
      <xdr:col>11</xdr:col>
      <xdr:colOff>2028595</xdr:colOff>
      <xdr:row>25</xdr:row>
      <xdr:rowOff>1234929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71A61B88-552E-9311-D2BA-888CF699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5722600" y="55626000"/>
          <a:ext cx="1838095" cy="1171429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123</xdr:row>
      <xdr:rowOff>63500</xdr:rowOff>
    </xdr:from>
    <xdr:to>
      <xdr:col>11</xdr:col>
      <xdr:colOff>2066690</xdr:colOff>
      <xdr:row>123</xdr:row>
      <xdr:rowOff>1073024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id="{DE2B6DE8-C1DA-C08C-7544-0D6008274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5722600" y="236397800"/>
          <a:ext cx="1876190" cy="10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165100</xdr:colOff>
      <xdr:row>124</xdr:row>
      <xdr:rowOff>101600</xdr:rowOff>
    </xdr:from>
    <xdr:to>
      <xdr:col>11</xdr:col>
      <xdr:colOff>2155576</xdr:colOff>
      <xdr:row>124</xdr:row>
      <xdr:rowOff>1044457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id="{487FA1B4-B756-E86B-554C-4BF753075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5697200" y="237680500"/>
          <a:ext cx="1990476" cy="9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292100</xdr:colOff>
      <xdr:row>234</xdr:row>
      <xdr:rowOff>63501</xdr:rowOff>
    </xdr:from>
    <xdr:to>
      <xdr:col>11</xdr:col>
      <xdr:colOff>1714500</xdr:colOff>
      <xdr:row>234</xdr:row>
      <xdr:rowOff>2155807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83D85C0-B9CA-AB83-B2BE-C32C608E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6205200" y="397637001"/>
          <a:ext cx="1422400" cy="2092306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235</xdr:row>
      <xdr:rowOff>63500</xdr:rowOff>
    </xdr:from>
    <xdr:to>
      <xdr:col>11</xdr:col>
      <xdr:colOff>1641310</xdr:colOff>
      <xdr:row>235</xdr:row>
      <xdr:rowOff>2101595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0D97F68A-FA0B-9B1B-228D-AA32B211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6230600" y="399859500"/>
          <a:ext cx="1323810" cy="20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431801</xdr:colOff>
      <xdr:row>236</xdr:row>
      <xdr:rowOff>38100</xdr:rowOff>
    </xdr:from>
    <xdr:to>
      <xdr:col>11</xdr:col>
      <xdr:colOff>1776263</xdr:colOff>
      <xdr:row>236</xdr:row>
      <xdr:rowOff>1168400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43B5FEFF-5719-A521-E104-A9E4C334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6344901" y="402056600"/>
          <a:ext cx="1344462" cy="1130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237</xdr:row>
      <xdr:rowOff>63500</xdr:rowOff>
    </xdr:from>
    <xdr:to>
      <xdr:col>11</xdr:col>
      <xdr:colOff>1993900</xdr:colOff>
      <xdr:row>237</xdr:row>
      <xdr:rowOff>1341437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id="{7EF35CEC-C56D-B5C6-2ECF-9413A22B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6065500" y="403313900"/>
          <a:ext cx="1841500" cy="1277937"/>
        </a:xfrm>
        <a:prstGeom prst="rect">
          <a:avLst/>
        </a:prstGeom>
      </xdr:spPr>
    </xdr:pic>
    <xdr:clientData/>
  </xdr:twoCellAnchor>
  <xdr:twoCellAnchor editAs="oneCell">
    <xdr:from>
      <xdr:col>11</xdr:col>
      <xdr:colOff>469900</xdr:colOff>
      <xdr:row>238</xdr:row>
      <xdr:rowOff>76200</xdr:rowOff>
    </xdr:from>
    <xdr:to>
      <xdr:col>11</xdr:col>
      <xdr:colOff>1689100</xdr:colOff>
      <xdr:row>238</xdr:row>
      <xdr:rowOff>1405128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id="{BAA78F0C-4312-5F1B-8FF7-4FC4938F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6383000" y="404710900"/>
          <a:ext cx="1219200" cy="1328928"/>
        </a:xfrm>
        <a:prstGeom prst="rect">
          <a:avLst/>
        </a:prstGeom>
      </xdr:spPr>
    </xdr:pic>
    <xdr:clientData/>
  </xdr:twoCellAnchor>
  <xdr:twoCellAnchor editAs="oneCell">
    <xdr:from>
      <xdr:col>11</xdr:col>
      <xdr:colOff>736601</xdr:colOff>
      <xdr:row>141</xdr:row>
      <xdr:rowOff>50800</xdr:rowOff>
    </xdr:from>
    <xdr:to>
      <xdr:col>11</xdr:col>
      <xdr:colOff>1587501</xdr:colOff>
      <xdr:row>141</xdr:row>
      <xdr:rowOff>780143</xdr:rowOff>
    </xdr:to>
    <xdr:pic>
      <xdr:nvPicPr>
        <xdr:cNvPr id="145" name="Obrázek 144">
          <a:extLst>
            <a:ext uri="{FF2B5EF4-FFF2-40B4-BE49-F238E27FC236}">
              <a16:creationId xmlns:a16="http://schemas.microsoft.com/office/drawing/2014/main" id="{93CD4FA8-FF6A-C380-C1C6-77817054D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6649701" y="272072100"/>
          <a:ext cx="850900" cy="729343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135</xdr:row>
      <xdr:rowOff>190500</xdr:rowOff>
    </xdr:from>
    <xdr:to>
      <xdr:col>11</xdr:col>
      <xdr:colOff>2101614</xdr:colOff>
      <xdr:row>136</xdr:row>
      <xdr:rowOff>723705</xdr:rowOff>
    </xdr:to>
    <xdr:pic>
      <xdr:nvPicPr>
        <xdr:cNvPr id="147" name="Obrázek 146">
          <a:extLst>
            <a:ext uri="{FF2B5EF4-FFF2-40B4-BE49-F238E27FC236}">
              <a16:creationId xmlns:a16="http://schemas.microsoft.com/office/drawing/2014/main" id="{FC8FC518-BB0F-FA23-A8E6-BDA2E4E7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6129000" y="269646400"/>
          <a:ext cx="1885714" cy="15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104</xdr:row>
      <xdr:rowOff>38101</xdr:rowOff>
    </xdr:from>
    <xdr:to>
      <xdr:col>11</xdr:col>
      <xdr:colOff>1909529</xdr:colOff>
      <xdr:row>104</xdr:row>
      <xdr:rowOff>1104901</xdr:rowOff>
    </xdr:to>
    <xdr:pic>
      <xdr:nvPicPr>
        <xdr:cNvPr id="151" name="Obrázek 150">
          <a:extLst>
            <a:ext uri="{FF2B5EF4-FFF2-40B4-BE49-F238E27FC236}">
              <a16:creationId xmlns:a16="http://schemas.microsoft.com/office/drawing/2014/main" id="{9D914579-AFA3-B860-12E3-D2EDFF38C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6256000" y="181737001"/>
          <a:ext cx="1566629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279400</xdr:colOff>
      <xdr:row>105</xdr:row>
      <xdr:rowOff>38100</xdr:rowOff>
    </xdr:from>
    <xdr:to>
      <xdr:col>11</xdr:col>
      <xdr:colOff>1846029</xdr:colOff>
      <xdr:row>105</xdr:row>
      <xdr:rowOff>1104900</xdr:rowOff>
    </xdr:to>
    <xdr:pic>
      <xdr:nvPicPr>
        <xdr:cNvPr id="152" name="Obrázek 151">
          <a:extLst>
            <a:ext uri="{FF2B5EF4-FFF2-40B4-BE49-F238E27FC236}">
              <a16:creationId xmlns:a16="http://schemas.microsoft.com/office/drawing/2014/main" id="{F04913BF-5065-4F3C-90B8-DA6210F0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6192500" y="182867300"/>
          <a:ext cx="1566629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106</xdr:row>
      <xdr:rowOff>63501</xdr:rowOff>
    </xdr:from>
    <xdr:to>
      <xdr:col>11</xdr:col>
      <xdr:colOff>1739900</xdr:colOff>
      <xdr:row>106</xdr:row>
      <xdr:rowOff>1150093</xdr:rowOff>
    </xdr:to>
    <xdr:pic>
      <xdr:nvPicPr>
        <xdr:cNvPr id="155" name="Obrázek 154">
          <a:extLst>
            <a:ext uri="{FF2B5EF4-FFF2-40B4-BE49-F238E27FC236}">
              <a16:creationId xmlns:a16="http://schemas.microsoft.com/office/drawing/2014/main" id="{52109DA7-31C1-EBCD-D072-A48BAD5F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6103600" y="184023001"/>
          <a:ext cx="1549400" cy="1086592"/>
        </a:xfrm>
        <a:prstGeom prst="rect">
          <a:avLst/>
        </a:prstGeom>
      </xdr:spPr>
    </xdr:pic>
    <xdr:clientData/>
  </xdr:twoCellAnchor>
  <xdr:twoCellAnchor editAs="oneCell">
    <xdr:from>
      <xdr:col>11</xdr:col>
      <xdr:colOff>406400</xdr:colOff>
      <xdr:row>107</xdr:row>
      <xdr:rowOff>114300</xdr:rowOff>
    </xdr:from>
    <xdr:to>
      <xdr:col>11</xdr:col>
      <xdr:colOff>1483503</xdr:colOff>
      <xdr:row>107</xdr:row>
      <xdr:rowOff>1689100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id="{32DB21A2-CB13-3319-7FC4-4AE77916E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6319500" y="185293000"/>
          <a:ext cx="1077103" cy="1574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279400</xdr:colOff>
      <xdr:row>108</xdr:row>
      <xdr:rowOff>76200</xdr:rowOff>
    </xdr:from>
    <xdr:to>
      <xdr:col>11</xdr:col>
      <xdr:colOff>1663700</xdr:colOff>
      <xdr:row>108</xdr:row>
      <xdr:rowOff>1686359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id="{D0C6F437-CFFA-7A5F-3C75-18EC8E0C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6192500" y="187045600"/>
          <a:ext cx="1384300" cy="161015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109</xdr:row>
      <xdr:rowOff>63500</xdr:rowOff>
    </xdr:from>
    <xdr:to>
      <xdr:col>11</xdr:col>
      <xdr:colOff>2032000</xdr:colOff>
      <xdr:row>109</xdr:row>
      <xdr:rowOff>1302469</xdr:rowOff>
    </xdr:to>
    <xdr:pic>
      <xdr:nvPicPr>
        <xdr:cNvPr id="162" name="Obrázek 161">
          <a:extLst>
            <a:ext uri="{FF2B5EF4-FFF2-40B4-BE49-F238E27FC236}">
              <a16:creationId xmlns:a16="http://schemas.microsoft.com/office/drawing/2014/main" id="{D4F2136A-345F-1272-65DA-15A98955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6167100" y="188823600"/>
          <a:ext cx="1778000" cy="123896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110</xdr:row>
      <xdr:rowOff>152401</xdr:rowOff>
    </xdr:from>
    <xdr:to>
      <xdr:col>11</xdr:col>
      <xdr:colOff>2242553</xdr:colOff>
      <xdr:row>110</xdr:row>
      <xdr:rowOff>1422401</xdr:rowOff>
    </xdr:to>
    <xdr:pic>
      <xdr:nvPicPr>
        <xdr:cNvPr id="163" name="Obrázek 162">
          <a:extLst>
            <a:ext uri="{FF2B5EF4-FFF2-40B4-BE49-F238E27FC236}">
              <a16:creationId xmlns:a16="http://schemas.microsoft.com/office/drawing/2014/main" id="{15CF1779-61D6-A84C-0210-E82924D9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6167100" y="190360301"/>
          <a:ext cx="1988553" cy="12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330201</xdr:colOff>
      <xdr:row>47</xdr:row>
      <xdr:rowOff>50800</xdr:rowOff>
    </xdr:from>
    <xdr:to>
      <xdr:col>11</xdr:col>
      <xdr:colOff>1955801</xdr:colOff>
      <xdr:row>47</xdr:row>
      <xdr:rowOff>2012205</xdr:rowOff>
    </xdr:to>
    <xdr:pic>
      <xdr:nvPicPr>
        <xdr:cNvPr id="165" name="Obrázek 164">
          <a:extLst>
            <a:ext uri="{FF2B5EF4-FFF2-40B4-BE49-F238E27FC236}">
              <a16:creationId xmlns:a16="http://schemas.microsoft.com/office/drawing/2014/main" id="{F8D91C4A-D49E-5913-C1AF-0D65BD33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6243301" y="77673200"/>
          <a:ext cx="1625600" cy="19614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165100</xdr:colOff>
      <xdr:row>66</xdr:row>
      <xdr:rowOff>152400</xdr:rowOff>
    </xdr:from>
    <xdr:to>
      <xdr:col>11</xdr:col>
      <xdr:colOff>2155576</xdr:colOff>
      <xdr:row>66</xdr:row>
      <xdr:rowOff>1066686</xdr:rowOff>
    </xdr:to>
    <xdr:pic>
      <xdr:nvPicPr>
        <xdr:cNvPr id="166" name="Obrázek 165">
          <a:extLst>
            <a:ext uri="{FF2B5EF4-FFF2-40B4-BE49-F238E27FC236}">
              <a16:creationId xmlns:a16="http://schemas.microsoft.com/office/drawing/2014/main" id="{66F55F38-3BDC-D123-705D-CEEED8CA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6078200" y="99783900"/>
          <a:ext cx="1990476" cy="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139701</xdr:colOff>
      <xdr:row>67</xdr:row>
      <xdr:rowOff>50800</xdr:rowOff>
    </xdr:from>
    <xdr:to>
      <xdr:col>11</xdr:col>
      <xdr:colOff>2057401</xdr:colOff>
      <xdr:row>67</xdr:row>
      <xdr:rowOff>1070853</xdr:rowOff>
    </xdr:to>
    <xdr:pic>
      <xdr:nvPicPr>
        <xdr:cNvPr id="167" name="Obrázek 166">
          <a:extLst>
            <a:ext uri="{FF2B5EF4-FFF2-40B4-BE49-F238E27FC236}">
              <a16:creationId xmlns:a16="http://schemas.microsoft.com/office/drawing/2014/main" id="{F87B8A28-3AC3-E354-D0C3-E42E3098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6052801" y="100863400"/>
          <a:ext cx="1917700" cy="1020053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42</xdr:row>
      <xdr:rowOff>63500</xdr:rowOff>
    </xdr:from>
    <xdr:to>
      <xdr:col>11</xdr:col>
      <xdr:colOff>2095252</xdr:colOff>
      <xdr:row>42</xdr:row>
      <xdr:rowOff>2111119</xdr:rowOff>
    </xdr:to>
    <xdr:pic>
      <xdr:nvPicPr>
        <xdr:cNvPr id="170" name="Obrázek 169">
          <a:extLst>
            <a:ext uri="{FF2B5EF4-FFF2-40B4-BE49-F238E27FC236}">
              <a16:creationId xmlns:a16="http://schemas.microsoft.com/office/drawing/2014/main" id="{4068DF1B-9697-222D-76CC-7FF9BB7F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6027400" y="65874900"/>
          <a:ext cx="1980952" cy="20476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52</xdr:row>
      <xdr:rowOff>25400</xdr:rowOff>
    </xdr:from>
    <xdr:to>
      <xdr:col>11</xdr:col>
      <xdr:colOff>1358899</xdr:colOff>
      <xdr:row>52</xdr:row>
      <xdr:rowOff>1543894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id="{148CC321-9688-BB50-3329-3499D568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6230600" y="88163400"/>
          <a:ext cx="1041399" cy="15184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355600</xdr:colOff>
      <xdr:row>53</xdr:row>
      <xdr:rowOff>139701</xdr:rowOff>
    </xdr:from>
    <xdr:to>
      <xdr:col>11</xdr:col>
      <xdr:colOff>1523999</xdr:colOff>
      <xdr:row>53</xdr:row>
      <xdr:rowOff>1755733</xdr:rowOff>
    </xdr:to>
    <xdr:pic>
      <xdr:nvPicPr>
        <xdr:cNvPr id="172" name="Obrázek 171">
          <a:extLst>
            <a:ext uri="{FF2B5EF4-FFF2-40B4-BE49-F238E27FC236}">
              <a16:creationId xmlns:a16="http://schemas.microsoft.com/office/drawing/2014/main" id="{48A52E5D-A87D-A2BF-30A7-83A105C8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6268700" y="89903301"/>
          <a:ext cx="1168399" cy="1616032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54</xdr:row>
      <xdr:rowOff>50801</xdr:rowOff>
    </xdr:from>
    <xdr:to>
      <xdr:col>11</xdr:col>
      <xdr:colOff>1486683</xdr:colOff>
      <xdr:row>54</xdr:row>
      <xdr:rowOff>1676401</xdr:rowOff>
    </xdr:to>
    <xdr:pic>
      <xdr:nvPicPr>
        <xdr:cNvPr id="173" name="Obrázek 172">
          <a:extLst>
            <a:ext uri="{FF2B5EF4-FFF2-40B4-BE49-F238E27FC236}">
              <a16:creationId xmlns:a16="http://schemas.microsoft.com/office/drawing/2014/main" id="{0A6E0DE4-FCD0-7A5B-174A-30FE9B3D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6103600" y="91630501"/>
          <a:ext cx="1296183" cy="16256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660400</xdr:colOff>
      <xdr:row>63</xdr:row>
      <xdr:rowOff>88900</xdr:rowOff>
    </xdr:from>
    <xdr:to>
      <xdr:col>11</xdr:col>
      <xdr:colOff>1451945</xdr:colOff>
      <xdr:row>63</xdr:row>
      <xdr:rowOff>1778000</xdr:rowOff>
    </xdr:to>
    <xdr:pic>
      <xdr:nvPicPr>
        <xdr:cNvPr id="174" name="Obrázek 173">
          <a:extLst>
            <a:ext uri="{FF2B5EF4-FFF2-40B4-BE49-F238E27FC236}">
              <a16:creationId xmlns:a16="http://schemas.microsoft.com/office/drawing/2014/main" id="{C1AECE01-6052-382C-0C43-6DC292C4F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6573500" y="103403400"/>
          <a:ext cx="791545" cy="168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</xdr:colOff>
      <xdr:row>61</xdr:row>
      <xdr:rowOff>25400</xdr:rowOff>
    </xdr:from>
    <xdr:to>
      <xdr:col>11</xdr:col>
      <xdr:colOff>2149214</xdr:colOff>
      <xdr:row>61</xdr:row>
      <xdr:rowOff>1139686</xdr:rowOff>
    </xdr:to>
    <xdr:pic>
      <xdr:nvPicPr>
        <xdr:cNvPr id="175" name="Obrázek 174">
          <a:extLst>
            <a:ext uri="{FF2B5EF4-FFF2-40B4-BE49-F238E27FC236}">
              <a16:creationId xmlns:a16="http://schemas.microsoft.com/office/drawing/2014/main" id="{73E6251F-9065-9692-E357-AE5991C8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5976600" y="101434900"/>
          <a:ext cx="2085714" cy="11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59</xdr:row>
      <xdr:rowOff>50800</xdr:rowOff>
    </xdr:from>
    <xdr:to>
      <xdr:col>11</xdr:col>
      <xdr:colOff>2095500</xdr:colOff>
      <xdr:row>59</xdr:row>
      <xdr:rowOff>1270000</xdr:rowOff>
    </xdr:to>
    <xdr:pic>
      <xdr:nvPicPr>
        <xdr:cNvPr id="176" name="Obrázek 175">
          <a:extLst>
            <a:ext uri="{FF2B5EF4-FFF2-40B4-BE49-F238E27FC236}">
              <a16:creationId xmlns:a16="http://schemas.microsoft.com/office/drawing/2014/main" id="{E2951C11-8A69-10D6-04A4-C37140D52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6179800" y="1014603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60</xdr:row>
      <xdr:rowOff>101601</xdr:rowOff>
    </xdr:from>
    <xdr:to>
      <xdr:col>11</xdr:col>
      <xdr:colOff>2116525</xdr:colOff>
      <xdr:row>60</xdr:row>
      <xdr:rowOff>1092201</xdr:rowOff>
    </xdr:to>
    <xdr:pic>
      <xdr:nvPicPr>
        <xdr:cNvPr id="177" name="Obrázek 176">
          <a:extLst>
            <a:ext uri="{FF2B5EF4-FFF2-40B4-BE49-F238E27FC236}">
              <a16:creationId xmlns:a16="http://schemas.microsoft.com/office/drawing/2014/main" id="{B488540C-6A81-88BD-E7F9-741D05A8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6040100" y="102806501"/>
          <a:ext cx="1989525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3E88-110D-4CD3-88E8-843E5FC0DB0A}">
  <sheetPr>
    <pageSetUpPr fitToPage="1"/>
  </sheetPr>
  <dimension ref="A1:M244"/>
  <sheetViews>
    <sheetView tabSelected="1" view="pageBreakPreview" zoomScale="75" zoomScaleNormal="75" zoomScaleSheetLayoutView="75" workbookViewId="0">
      <pane ySplit="4" topLeftCell="A5" activePane="bottomLeft" state="frozen"/>
      <selection pane="bottomLeft" activeCell="A2" sqref="A1:A1048576"/>
    </sheetView>
  </sheetViews>
  <sheetFormatPr defaultColWidth="10" defaultRowHeight="15"/>
  <cols>
    <col min="1" max="2" width="16.42578125" style="1" customWidth="1"/>
    <col min="3" max="3" width="22.85546875" style="1" customWidth="1"/>
    <col min="4" max="4" width="14.85546875" style="1" customWidth="1"/>
    <col min="5" max="5" width="76.42578125" style="1" customWidth="1"/>
    <col min="6" max="6" width="10.7109375" style="3" customWidth="1"/>
    <col min="7" max="7" width="22.42578125" style="1" customWidth="1"/>
    <col min="8" max="8" width="20.28515625" style="3" customWidth="1"/>
    <col min="9" max="9" width="12.7109375" style="31" customWidth="1"/>
    <col min="10" max="11" width="12.7109375" style="1" customWidth="1"/>
    <col min="12" max="12" width="34.42578125" style="1" customWidth="1"/>
    <col min="13" max="13" width="67.7109375" style="33" customWidth="1"/>
    <col min="14" max="16384" width="10" style="1"/>
  </cols>
  <sheetData>
    <row r="1" spans="1:13" s="8" customFormat="1" ht="92.25" customHeight="1">
      <c r="A1" s="55" t="s">
        <v>669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ht="24.75" customHeight="1">
      <c r="A2" s="9"/>
      <c r="B2" s="9"/>
      <c r="C2" s="9"/>
      <c r="D2" s="9"/>
      <c r="E2" s="9"/>
      <c r="F2" s="56" t="s">
        <v>389</v>
      </c>
      <c r="G2" s="56"/>
      <c r="H2" s="28">
        <v>0</v>
      </c>
      <c r="I2" s="29"/>
      <c r="J2" s="9" t="s">
        <v>391</v>
      </c>
      <c r="K2" s="9" t="s">
        <v>391</v>
      </c>
      <c r="L2" s="9"/>
      <c r="M2" s="32"/>
    </row>
    <row r="3" spans="1:13" ht="13.5" customHeight="1">
      <c r="A3" s="9"/>
      <c r="B3" s="9"/>
      <c r="C3" s="9"/>
      <c r="D3" s="9"/>
      <c r="E3" s="9"/>
      <c r="F3" s="9"/>
      <c r="G3" s="9"/>
      <c r="H3" s="9"/>
      <c r="I3" s="29"/>
      <c r="J3" s="9">
        <f>J244</f>
        <v>0</v>
      </c>
      <c r="K3" s="9">
        <f>K244</f>
        <v>0</v>
      </c>
      <c r="L3" s="9"/>
      <c r="M3" s="32"/>
    </row>
    <row r="4" spans="1:13" s="2" customFormat="1" ht="48" customHeight="1">
      <c r="A4" s="9" t="s">
        <v>0</v>
      </c>
      <c r="B4" s="9" t="s">
        <v>131</v>
      </c>
      <c r="C4" s="9" t="s">
        <v>140</v>
      </c>
      <c r="D4" s="9" t="s">
        <v>132</v>
      </c>
      <c r="E4" s="9" t="s">
        <v>138</v>
      </c>
      <c r="F4" s="9" t="s">
        <v>133</v>
      </c>
      <c r="G4" s="9" t="s">
        <v>632</v>
      </c>
      <c r="H4" s="9" t="s">
        <v>390</v>
      </c>
      <c r="I4" s="29" t="s">
        <v>134</v>
      </c>
      <c r="J4" s="9" t="s">
        <v>135</v>
      </c>
      <c r="K4" s="9" t="s">
        <v>136</v>
      </c>
      <c r="L4" s="9" t="s">
        <v>137</v>
      </c>
      <c r="M4" s="9" t="s">
        <v>138</v>
      </c>
    </row>
    <row r="5" spans="1:13" s="2" customFormat="1" ht="164.25" customHeight="1">
      <c r="A5" s="11">
        <v>5904012191266</v>
      </c>
      <c r="B5" s="10" t="s">
        <v>117</v>
      </c>
      <c r="C5" s="10" t="s">
        <v>610</v>
      </c>
      <c r="D5" s="11" t="s">
        <v>611</v>
      </c>
      <c r="E5" s="25" t="s">
        <v>612</v>
      </c>
      <c r="F5" s="10" t="s">
        <v>139</v>
      </c>
      <c r="G5" s="14">
        <v>10462.299999999999</v>
      </c>
      <c r="H5" s="12">
        <f t="shared" ref="H5" si="0">G5*((1-$H$2)/1)</f>
        <v>10462.299999999999</v>
      </c>
      <c r="I5" s="30">
        <v>0</v>
      </c>
      <c r="J5" s="12">
        <f>G5*I5</f>
        <v>0</v>
      </c>
      <c r="K5" s="12">
        <f>(G5*I5)*((1-$H$2/1))</f>
        <v>0</v>
      </c>
      <c r="L5" s="13"/>
      <c r="M5" s="26" t="s">
        <v>613</v>
      </c>
    </row>
    <row r="6" spans="1:13" ht="132.75" customHeight="1">
      <c r="A6" s="11">
        <v>5904012115545</v>
      </c>
      <c r="B6" s="10" t="s">
        <v>117</v>
      </c>
      <c r="C6" s="10" t="s">
        <v>141</v>
      </c>
      <c r="D6" s="11" t="s">
        <v>1</v>
      </c>
      <c r="E6" s="25" t="s">
        <v>145</v>
      </c>
      <c r="F6" s="10" t="s">
        <v>139</v>
      </c>
      <c r="G6" s="14">
        <v>1565.3</v>
      </c>
      <c r="H6" s="12">
        <f t="shared" ref="H6" si="1">G6*((1-$H$2)/1)</f>
        <v>1565.3</v>
      </c>
      <c r="I6" s="30">
        <v>0</v>
      </c>
      <c r="J6" s="12">
        <f t="shared" ref="J6:J80" si="2">G6*I6</f>
        <v>0</v>
      </c>
      <c r="K6" s="12">
        <f t="shared" ref="K6:K80" si="3">(G6*I6)*((1-$H$2/1))</f>
        <v>0</v>
      </c>
      <c r="L6" s="13"/>
      <c r="M6" s="26" t="s">
        <v>344</v>
      </c>
    </row>
    <row r="7" spans="1:13" ht="142.5" customHeight="1">
      <c r="A7" s="6">
        <v>5904012115552</v>
      </c>
      <c r="B7" s="5" t="s">
        <v>117</v>
      </c>
      <c r="C7" s="27" t="s">
        <v>141</v>
      </c>
      <c r="D7" s="6" t="s">
        <v>2</v>
      </c>
      <c r="E7" s="25" t="s">
        <v>146</v>
      </c>
      <c r="F7" s="5" t="s">
        <v>139</v>
      </c>
      <c r="G7" s="15">
        <v>2025.4</v>
      </c>
      <c r="H7" s="12">
        <f t="shared" ref="H7:H8" si="4">G7*((1-$H$2)/1)</f>
        <v>2025.4</v>
      </c>
      <c r="I7" s="30">
        <v>0</v>
      </c>
      <c r="J7" s="12">
        <f t="shared" si="2"/>
        <v>0</v>
      </c>
      <c r="K7" s="12">
        <f t="shared" si="3"/>
        <v>0</v>
      </c>
      <c r="L7" s="7"/>
      <c r="M7" s="26" t="s">
        <v>250</v>
      </c>
    </row>
    <row r="8" spans="1:13" ht="132.75" customHeight="1">
      <c r="A8" s="6">
        <v>5904012115569</v>
      </c>
      <c r="B8" s="5" t="s">
        <v>117</v>
      </c>
      <c r="C8" s="27" t="s">
        <v>141</v>
      </c>
      <c r="D8" s="6" t="s">
        <v>3</v>
      </c>
      <c r="E8" s="25" t="s">
        <v>147</v>
      </c>
      <c r="F8" s="5" t="s">
        <v>139</v>
      </c>
      <c r="G8" s="15">
        <v>2504.6</v>
      </c>
      <c r="H8" s="12">
        <f t="shared" si="4"/>
        <v>2504.6</v>
      </c>
      <c r="I8" s="30">
        <v>0</v>
      </c>
      <c r="J8" s="12">
        <f t="shared" si="2"/>
        <v>0</v>
      </c>
      <c r="K8" s="12">
        <f t="shared" si="3"/>
        <v>0</v>
      </c>
      <c r="L8" s="7"/>
      <c r="M8" s="26" t="s">
        <v>251</v>
      </c>
    </row>
    <row r="9" spans="1:13" ht="119.25" customHeight="1">
      <c r="A9" s="6">
        <v>5904012138483</v>
      </c>
      <c r="B9" s="5" t="s">
        <v>117</v>
      </c>
      <c r="C9" s="27" t="s">
        <v>141</v>
      </c>
      <c r="D9" s="6" t="s">
        <v>4</v>
      </c>
      <c r="E9" s="25" t="s">
        <v>148</v>
      </c>
      <c r="F9" s="5" t="s">
        <v>139</v>
      </c>
      <c r="G9" s="15">
        <v>2533.6</v>
      </c>
      <c r="H9" s="12">
        <f t="shared" ref="H9:H132" si="5">G9*((1-$H$2)/1)</f>
        <v>2533.6</v>
      </c>
      <c r="I9" s="30">
        <v>0</v>
      </c>
      <c r="J9" s="12">
        <f t="shared" si="2"/>
        <v>0</v>
      </c>
      <c r="K9" s="12">
        <f t="shared" si="3"/>
        <v>0</v>
      </c>
      <c r="L9" s="7"/>
      <c r="M9" s="26" t="s">
        <v>356</v>
      </c>
    </row>
    <row r="10" spans="1:13" ht="115.5" customHeight="1">
      <c r="A10" s="6">
        <v>5901466157473</v>
      </c>
      <c r="B10" s="5" t="s">
        <v>117</v>
      </c>
      <c r="C10" s="27" t="s">
        <v>141</v>
      </c>
      <c r="D10" s="6" t="s">
        <v>5</v>
      </c>
      <c r="E10" s="25" t="s">
        <v>218</v>
      </c>
      <c r="F10" s="5" t="s">
        <v>139</v>
      </c>
      <c r="G10" s="15">
        <v>4428.5</v>
      </c>
      <c r="H10" s="12">
        <f t="shared" si="5"/>
        <v>4428.5</v>
      </c>
      <c r="I10" s="30">
        <v>0</v>
      </c>
      <c r="J10" s="12">
        <f t="shared" si="2"/>
        <v>0</v>
      </c>
      <c r="K10" s="12">
        <f t="shared" si="3"/>
        <v>0</v>
      </c>
      <c r="L10" s="7"/>
      <c r="M10" s="26" t="s">
        <v>370</v>
      </c>
    </row>
    <row r="11" spans="1:13" ht="105.75" customHeight="1">
      <c r="A11" s="6">
        <v>5901466157480</v>
      </c>
      <c r="B11" s="5" t="s">
        <v>117</v>
      </c>
      <c r="C11" s="27" t="s">
        <v>371</v>
      </c>
      <c r="D11" s="6" t="s">
        <v>6</v>
      </c>
      <c r="E11" s="25" t="s">
        <v>219</v>
      </c>
      <c r="F11" s="5" t="s">
        <v>139</v>
      </c>
      <c r="G11" s="15">
        <v>6367.1</v>
      </c>
      <c r="H11" s="12">
        <f t="shared" si="5"/>
        <v>6367.1</v>
      </c>
      <c r="I11" s="30">
        <v>0</v>
      </c>
      <c r="J11" s="12">
        <f t="shared" si="2"/>
        <v>0</v>
      </c>
      <c r="K11" s="12">
        <f t="shared" si="3"/>
        <v>0</v>
      </c>
      <c r="L11" s="7"/>
      <c r="M11" s="26" t="s">
        <v>252</v>
      </c>
    </row>
    <row r="12" spans="1:13" ht="96" customHeight="1">
      <c r="A12" s="6">
        <v>5901466157503</v>
      </c>
      <c r="B12" s="5" t="s">
        <v>117</v>
      </c>
      <c r="C12" s="27" t="s">
        <v>371</v>
      </c>
      <c r="D12" s="6" t="s">
        <v>7</v>
      </c>
      <c r="E12" s="25" t="s">
        <v>220</v>
      </c>
      <c r="F12" s="5" t="s">
        <v>139</v>
      </c>
      <c r="G12" s="15">
        <v>6077.1</v>
      </c>
      <c r="H12" s="12">
        <f t="shared" si="5"/>
        <v>6077.1</v>
      </c>
      <c r="I12" s="30">
        <v>0</v>
      </c>
      <c r="J12" s="12">
        <f t="shared" si="2"/>
        <v>0</v>
      </c>
      <c r="K12" s="12">
        <f t="shared" si="3"/>
        <v>0</v>
      </c>
      <c r="L12" s="7"/>
      <c r="M12" s="26" t="s">
        <v>253</v>
      </c>
    </row>
    <row r="13" spans="1:13" ht="102" customHeight="1">
      <c r="A13" s="6">
        <v>5904012138490</v>
      </c>
      <c r="B13" s="5" t="s">
        <v>117</v>
      </c>
      <c r="C13" s="27" t="s">
        <v>371</v>
      </c>
      <c r="D13" s="6" t="s">
        <v>8</v>
      </c>
      <c r="E13" s="25" t="s">
        <v>221</v>
      </c>
      <c r="F13" s="5" t="s">
        <v>139</v>
      </c>
      <c r="G13" s="15">
        <v>6929.3</v>
      </c>
      <c r="H13" s="12">
        <f t="shared" si="5"/>
        <v>6929.3</v>
      </c>
      <c r="I13" s="30">
        <v>0</v>
      </c>
      <c r="J13" s="12">
        <f t="shared" si="2"/>
        <v>0</v>
      </c>
      <c r="K13" s="12">
        <f t="shared" si="3"/>
        <v>0</v>
      </c>
      <c r="L13" s="7"/>
      <c r="M13" s="26" t="s">
        <v>254</v>
      </c>
    </row>
    <row r="14" spans="1:13" ht="87.75" customHeight="1">
      <c r="A14" s="6">
        <v>5901466170793</v>
      </c>
      <c r="B14" s="5" t="s">
        <v>117</v>
      </c>
      <c r="C14" s="27" t="s">
        <v>371</v>
      </c>
      <c r="D14" s="6" t="s">
        <v>9</v>
      </c>
      <c r="E14" s="25" t="s">
        <v>242</v>
      </c>
      <c r="F14" s="5" t="s">
        <v>139</v>
      </c>
      <c r="G14" s="15">
        <v>1734.8</v>
      </c>
      <c r="H14" s="12">
        <f t="shared" si="5"/>
        <v>1734.8</v>
      </c>
      <c r="I14" s="30">
        <v>0</v>
      </c>
      <c r="J14" s="12">
        <f t="shared" si="2"/>
        <v>0</v>
      </c>
      <c r="K14" s="12">
        <f t="shared" si="3"/>
        <v>0</v>
      </c>
      <c r="L14" s="7"/>
      <c r="M14" s="26" t="s">
        <v>255</v>
      </c>
    </row>
    <row r="15" spans="1:13" ht="84" customHeight="1">
      <c r="A15" s="6">
        <v>5901466170779</v>
      </c>
      <c r="B15" s="5" t="s">
        <v>117</v>
      </c>
      <c r="C15" s="27" t="s">
        <v>372</v>
      </c>
      <c r="D15" s="6" t="s">
        <v>10</v>
      </c>
      <c r="E15" s="25" t="s">
        <v>240</v>
      </c>
      <c r="F15" s="5" t="s">
        <v>139</v>
      </c>
      <c r="G15" s="15">
        <v>1314.8</v>
      </c>
      <c r="H15" s="12">
        <f t="shared" si="5"/>
        <v>1314.8</v>
      </c>
      <c r="I15" s="30">
        <v>0</v>
      </c>
      <c r="J15" s="12">
        <f t="shared" si="2"/>
        <v>0</v>
      </c>
      <c r="K15" s="12">
        <f t="shared" si="3"/>
        <v>0</v>
      </c>
      <c r="L15" s="7"/>
      <c r="M15" s="26" t="s">
        <v>256</v>
      </c>
    </row>
    <row r="16" spans="1:13" ht="90" customHeight="1">
      <c r="A16" s="6">
        <v>5901466170786</v>
      </c>
      <c r="B16" s="5" t="s">
        <v>117</v>
      </c>
      <c r="C16" s="27" t="s">
        <v>372</v>
      </c>
      <c r="D16" s="6" t="s">
        <v>11</v>
      </c>
      <c r="E16" s="25" t="s">
        <v>241</v>
      </c>
      <c r="F16" s="5" t="s">
        <v>139</v>
      </c>
      <c r="G16" s="15">
        <v>3508.3</v>
      </c>
      <c r="H16" s="12">
        <f t="shared" si="5"/>
        <v>3508.3</v>
      </c>
      <c r="I16" s="30">
        <v>0</v>
      </c>
      <c r="J16" s="12">
        <f t="shared" si="2"/>
        <v>0</v>
      </c>
      <c r="K16" s="12">
        <f t="shared" si="3"/>
        <v>0</v>
      </c>
      <c r="L16" s="7"/>
      <c r="M16" s="26" t="s">
        <v>257</v>
      </c>
    </row>
    <row r="17" spans="1:13" ht="78.75" customHeight="1">
      <c r="A17" s="6">
        <v>5904012160903</v>
      </c>
      <c r="B17" s="5" t="s">
        <v>117</v>
      </c>
      <c r="C17" s="27" t="s">
        <v>372</v>
      </c>
      <c r="D17" s="6" t="s">
        <v>394</v>
      </c>
      <c r="E17" s="25" t="s">
        <v>395</v>
      </c>
      <c r="F17" s="5" t="s">
        <v>139</v>
      </c>
      <c r="G17" s="15">
        <v>2927.5</v>
      </c>
      <c r="H17" s="12">
        <f t="shared" ref="H17" si="6">G17*((1-$H$2)/1)</f>
        <v>2927.5</v>
      </c>
      <c r="I17" s="30">
        <v>0</v>
      </c>
      <c r="J17" s="12">
        <f t="shared" si="2"/>
        <v>0</v>
      </c>
      <c r="K17" s="12">
        <f t="shared" si="3"/>
        <v>0</v>
      </c>
      <c r="L17" s="7"/>
      <c r="M17" s="26" t="s">
        <v>399</v>
      </c>
    </row>
    <row r="18" spans="1:13" ht="81" customHeight="1">
      <c r="A18" s="6">
        <v>5904012160934</v>
      </c>
      <c r="B18" s="5" t="s">
        <v>117</v>
      </c>
      <c r="C18" s="27" t="s">
        <v>372</v>
      </c>
      <c r="D18" s="6" t="s">
        <v>448</v>
      </c>
      <c r="E18" s="25" t="s">
        <v>449</v>
      </c>
      <c r="F18" s="5" t="s">
        <v>139</v>
      </c>
      <c r="G18" s="15">
        <v>2970.1</v>
      </c>
      <c r="H18" s="12">
        <f t="shared" ref="H18" si="7">G18*((1-$H$2)/1)</f>
        <v>2970.1</v>
      </c>
      <c r="I18" s="30">
        <v>0</v>
      </c>
      <c r="J18" s="12">
        <f t="shared" si="2"/>
        <v>0</v>
      </c>
      <c r="K18" s="12">
        <f t="shared" si="3"/>
        <v>0</v>
      </c>
      <c r="L18" s="7"/>
      <c r="M18" s="26" t="s">
        <v>450</v>
      </c>
    </row>
    <row r="19" spans="1:13" ht="125.25" customHeight="1">
      <c r="A19" s="6">
        <v>5904012115644</v>
      </c>
      <c r="B19" s="5" t="s">
        <v>117</v>
      </c>
      <c r="C19" s="27" t="s">
        <v>373</v>
      </c>
      <c r="D19" s="6" t="s">
        <v>12</v>
      </c>
      <c r="E19" s="25" t="s">
        <v>191</v>
      </c>
      <c r="F19" s="5" t="s">
        <v>139</v>
      </c>
      <c r="G19" s="15">
        <v>5292.2</v>
      </c>
      <c r="H19" s="12">
        <f t="shared" si="5"/>
        <v>5292.2</v>
      </c>
      <c r="I19" s="30">
        <v>0</v>
      </c>
      <c r="J19" s="12">
        <f t="shared" si="2"/>
        <v>0</v>
      </c>
      <c r="K19" s="12">
        <f t="shared" si="3"/>
        <v>0</v>
      </c>
      <c r="L19" s="7"/>
      <c r="M19" s="26" t="s">
        <v>258</v>
      </c>
    </row>
    <row r="20" spans="1:13" ht="118.5" customHeight="1">
      <c r="A20" s="6">
        <v>5904012115576</v>
      </c>
      <c r="B20" s="5" t="s">
        <v>117</v>
      </c>
      <c r="C20" s="27" t="s">
        <v>373</v>
      </c>
      <c r="D20" s="6" t="s">
        <v>13</v>
      </c>
      <c r="E20" s="25" t="s">
        <v>192</v>
      </c>
      <c r="F20" s="5" t="s">
        <v>139</v>
      </c>
      <c r="G20" s="15">
        <v>1619.1</v>
      </c>
      <c r="H20" s="12">
        <f t="shared" si="5"/>
        <v>1619.1</v>
      </c>
      <c r="I20" s="30">
        <v>0</v>
      </c>
      <c r="J20" s="12">
        <f t="shared" si="2"/>
        <v>0</v>
      </c>
      <c r="K20" s="12">
        <f t="shared" si="3"/>
        <v>0</v>
      </c>
      <c r="L20" s="7"/>
      <c r="M20" s="26" t="s">
        <v>259</v>
      </c>
    </row>
    <row r="21" spans="1:13" ht="123" customHeight="1">
      <c r="A21" s="6">
        <v>5904012115583</v>
      </c>
      <c r="B21" s="5" t="s">
        <v>117</v>
      </c>
      <c r="C21" s="27" t="s">
        <v>374</v>
      </c>
      <c r="D21" s="6" t="s">
        <v>14</v>
      </c>
      <c r="E21" s="25" t="s">
        <v>193</v>
      </c>
      <c r="F21" s="5" t="s">
        <v>139</v>
      </c>
      <c r="G21" s="15">
        <v>2437.5</v>
      </c>
      <c r="H21" s="12">
        <f t="shared" si="5"/>
        <v>2437.5</v>
      </c>
      <c r="I21" s="30">
        <v>0</v>
      </c>
      <c r="J21" s="12">
        <f t="shared" si="2"/>
        <v>0</v>
      </c>
      <c r="K21" s="12">
        <f t="shared" si="3"/>
        <v>0</v>
      </c>
      <c r="L21" s="7"/>
      <c r="M21" s="26" t="s">
        <v>260</v>
      </c>
    </row>
    <row r="22" spans="1:13" ht="84.75" customHeight="1">
      <c r="A22" s="6">
        <v>5904012115590</v>
      </c>
      <c r="B22" s="5" t="s">
        <v>117</v>
      </c>
      <c r="C22" s="34" t="s">
        <v>375</v>
      </c>
      <c r="D22" s="6" t="s">
        <v>15</v>
      </c>
      <c r="E22" s="25" t="s">
        <v>195</v>
      </c>
      <c r="F22" s="5" t="s">
        <v>139</v>
      </c>
      <c r="G22" s="15">
        <v>2896.6</v>
      </c>
      <c r="H22" s="12">
        <f t="shared" si="5"/>
        <v>2896.6</v>
      </c>
      <c r="I22" s="30">
        <v>0</v>
      </c>
      <c r="J22" s="12">
        <f t="shared" si="2"/>
        <v>0</v>
      </c>
      <c r="K22" s="12">
        <f t="shared" si="3"/>
        <v>0</v>
      </c>
      <c r="L22" s="7"/>
      <c r="M22" s="26" t="s">
        <v>261</v>
      </c>
    </row>
    <row r="23" spans="1:13" ht="80.25" customHeight="1">
      <c r="A23" s="6">
        <v>5904012160941</v>
      </c>
      <c r="B23" s="5" t="s">
        <v>117</v>
      </c>
      <c r="C23" s="34" t="s">
        <v>375</v>
      </c>
      <c r="D23" s="6" t="s">
        <v>396</v>
      </c>
      <c r="E23" s="25" t="s">
        <v>397</v>
      </c>
      <c r="F23" s="5" t="s">
        <v>139</v>
      </c>
      <c r="G23" s="15">
        <v>1817.8</v>
      </c>
      <c r="H23" s="12">
        <f t="shared" ref="H23" si="8">G23*((1-$H$2)/1)</f>
        <v>1817.8</v>
      </c>
      <c r="I23" s="30">
        <v>0</v>
      </c>
      <c r="J23" s="12">
        <f t="shared" si="2"/>
        <v>0</v>
      </c>
      <c r="K23" s="12">
        <f t="shared" si="3"/>
        <v>0</v>
      </c>
      <c r="L23" s="7"/>
      <c r="M23" s="26" t="s">
        <v>398</v>
      </c>
    </row>
    <row r="24" spans="1:13" ht="135.75" customHeight="1">
      <c r="A24" s="6">
        <v>5904012115606</v>
      </c>
      <c r="B24" s="5" t="s">
        <v>117</v>
      </c>
      <c r="C24" s="27" t="s">
        <v>376</v>
      </c>
      <c r="D24" s="6" t="s">
        <v>16</v>
      </c>
      <c r="E24" s="25" t="s">
        <v>196</v>
      </c>
      <c r="F24" s="5" t="s">
        <v>139</v>
      </c>
      <c r="G24" s="15">
        <v>2559.4</v>
      </c>
      <c r="H24" s="12">
        <f t="shared" si="5"/>
        <v>2559.4</v>
      </c>
      <c r="I24" s="30">
        <v>0</v>
      </c>
      <c r="J24" s="12">
        <f t="shared" si="2"/>
        <v>0</v>
      </c>
      <c r="K24" s="12">
        <f t="shared" si="3"/>
        <v>0</v>
      </c>
      <c r="L24" s="7"/>
      <c r="M24" s="26" t="s">
        <v>369</v>
      </c>
    </row>
    <row r="25" spans="1:13" ht="128.25" customHeight="1">
      <c r="A25" s="6">
        <v>5904012115613</v>
      </c>
      <c r="B25" s="5" t="s">
        <v>117</v>
      </c>
      <c r="C25" s="27" t="s">
        <v>376</v>
      </c>
      <c r="D25" s="6" t="s">
        <v>17</v>
      </c>
      <c r="E25" s="25" t="s">
        <v>197</v>
      </c>
      <c r="F25" s="5" t="s">
        <v>139</v>
      </c>
      <c r="G25" s="15">
        <v>2896.6</v>
      </c>
      <c r="H25" s="12">
        <f t="shared" si="5"/>
        <v>2896.6</v>
      </c>
      <c r="I25" s="30">
        <v>0</v>
      </c>
      <c r="J25" s="12">
        <f t="shared" si="2"/>
        <v>0</v>
      </c>
      <c r="K25" s="12">
        <f t="shared" si="3"/>
        <v>0</v>
      </c>
      <c r="L25" s="7"/>
      <c r="M25" s="26" t="s">
        <v>262</v>
      </c>
    </row>
    <row r="26" spans="1:13" ht="105" customHeight="1">
      <c r="A26" s="6">
        <v>5904012189102</v>
      </c>
      <c r="B26" s="5" t="s">
        <v>117</v>
      </c>
      <c r="C26" s="27" t="s">
        <v>377</v>
      </c>
      <c r="D26" s="27" t="s">
        <v>626</v>
      </c>
      <c r="E26" s="6" t="s">
        <v>627</v>
      </c>
      <c r="F26" s="5" t="s">
        <v>139</v>
      </c>
      <c r="G26" s="15">
        <v>6212.6</v>
      </c>
      <c r="H26" s="12">
        <f t="shared" ref="H26" si="9">G26*((1-$H$2)/1)</f>
        <v>6212.6</v>
      </c>
      <c r="I26" s="30">
        <v>0</v>
      </c>
      <c r="J26" s="12">
        <f t="shared" si="2"/>
        <v>0</v>
      </c>
      <c r="K26" s="12">
        <f t="shared" si="3"/>
        <v>0</v>
      </c>
      <c r="L26" s="7"/>
      <c r="M26" s="26"/>
    </row>
    <row r="27" spans="1:13" ht="101.25" customHeight="1">
      <c r="A27" s="6">
        <v>5904012115620</v>
      </c>
      <c r="B27" s="5" t="s">
        <v>117</v>
      </c>
      <c r="C27" s="27" t="s">
        <v>377</v>
      </c>
      <c r="D27" s="6" t="s">
        <v>18</v>
      </c>
      <c r="E27" s="25" t="s">
        <v>243</v>
      </c>
      <c r="F27" s="5" t="s">
        <v>139</v>
      </c>
      <c r="G27" s="15">
        <v>1572.5</v>
      </c>
      <c r="H27" s="12">
        <f t="shared" si="5"/>
        <v>1572.5</v>
      </c>
      <c r="I27" s="30">
        <v>0</v>
      </c>
      <c r="J27" s="12">
        <f t="shared" si="2"/>
        <v>0</v>
      </c>
      <c r="K27" s="12">
        <f t="shared" si="3"/>
        <v>0</v>
      </c>
      <c r="L27" s="7"/>
      <c r="M27" s="26" t="s">
        <v>263</v>
      </c>
    </row>
    <row r="28" spans="1:13" ht="107.25" customHeight="1">
      <c r="A28" s="6">
        <v>5904012115637</v>
      </c>
      <c r="B28" s="5" t="s">
        <v>117</v>
      </c>
      <c r="C28" s="27" t="s">
        <v>377</v>
      </c>
      <c r="D28" s="6" t="s">
        <v>19</v>
      </c>
      <c r="E28" s="25" t="s">
        <v>244</v>
      </c>
      <c r="F28" s="5" t="s">
        <v>139</v>
      </c>
      <c r="G28" s="15">
        <v>1952.8</v>
      </c>
      <c r="H28" s="12">
        <f t="shared" si="5"/>
        <v>1952.8</v>
      </c>
      <c r="I28" s="30">
        <v>0</v>
      </c>
      <c r="J28" s="12">
        <f t="shared" si="2"/>
        <v>0</v>
      </c>
      <c r="K28" s="12">
        <f t="shared" si="3"/>
        <v>0</v>
      </c>
      <c r="L28" s="7"/>
      <c r="M28" s="26" t="s">
        <v>264</v>
      </c>
    </row>
    <row r="29" spans="1:13" ht="180" customHeight="1">
      <c r="A29" s="6">
        <v>5904012160965</v>
      </c>
      <c r="B29" s="5" t="s">
        <v>117</v>
      </c>
      <c r="C29" s="27" t="s">
        <v>464</v>
      </c>
      <c r="D29" s="6" t="s">
        <v>465</v>
      </c>
      <c r="E29" s="25" t="s">
        <v>463</v>
      </c>
      <c r="F29" s="5" t="s">
        <v>139</v>
      </c>
      <c r="G29" s="15">
        <v>3423</v>
      </c>
      <c r="H29" s="12">
        <f t="shared" ref="H29" si="10">G29*((1-$H$2)/1)</f>
        <v>3423</v>
      </c>
      <c r="I29" s="30">
        <v>0</v>
      </c>
      <c r="J29" s="12">
        <f t="shared" si="2"/>
        <v>0</v>
      </c>
      <c r="K29" s="12">
        <f t="shared" si="3"/>
        <v>0</v>
      </c>
      <c r="L29" s="7"/>
      <c r="M29" s="26" t="s">
        <v>466</v>
      </c>
    </row>
    <row r="30" spans="1:13" ht="132.75" customHeight="1">
      <c r="A30" s="6">
        <v>5904012115651</v>
      </c>
      <c r="B30" s="5" t="s">
        <v>117</v>
      </c>
      <c r="C30" s="27" t="s">
        <v>377</v>
      </c>
      <c r="D30" s="6" t="s">
        <v>20</v>
      </c>
      <c r="E30" s="25" t="s">
        <v>245</v>
      </c>
      <c r="F30" s="5" t="s">
        <v>139</v>
      </c>
      <c r="G30" s="15">
        <v>1009.1</v>
      </c>
      <c r="H30" s="12">
        <f t="shared" si="5"/>
        <v>1009.1</v>
      </c>
      <c r="I30" s="30">
        <v>0</v>
      </c>
      <c r="J30" s="12">
        <f t="shared" si="2"/>
        <v>0</v>
      </c>
      <c r="K30" s="12">
        <f t="shared" si="3"/>
        <v>0</v>
      </c>
      <c r="L30" s="7"/>
      <c r="M30" s="26" t="s">
        <v>265</v>
      </c>
    </row>
    <row r="31" spans="1:13" ht="126" customHeight="1">
      <c r="A31" s="6">
        <v>5904012115668</v>
      </c>
      <c r="B31" s="5" t="s">
        <v>117</v>
      </c>
      <c r="C31" s="27" t="s">
        <v>378</v>
      </c>
      <c r="D31" s="6" t="s">
        <v>21</v>
      </c>
      <c r="E31" s="25" t="s">
        <v>246</v>
      </c>
      <c r="F31" s="5" t="s">
        <v>139</v>
      </c>
      <c r="G31" s="15">
        <v>1880.2</v>
      </c>
      <c r="H31" s="12">
        <f t="shared" si="5"/>
        <v>1880.2</v>
      </c>
      <c r="I31" s="30">
        <v>0</v>
      </c>
      <c r="J31" s="12">
        <f t="shared" si="2"/>
        <v>0</v>
      </c>
      <c r="K31" s="12">
        <f t="shared" si="3"/>
        <v>0</v>
      </c>
      <c r="L31" s="7"/>
      <c r="M31" s="26" t="s">
        <v>266</v>
      </c>
    </row>
    <row r="32" spans="1:13" ht="180" customHeight="1">
      <c r="A32" s="42">
        <v>5904012160972</v>
      </c>
      <c r="B32" s="5" t="s">
        <v>117</v>
      </c>
      <c r="C32" s="27" t="s">
        <v>378</v>
      </c>
      <c r="D32" s="42" t="s">
        <v>460</v>
      </c>
      <c r="E32" s="25" t="s">
        <v>461</v>
      </c>
      <c r="F32" s="5" t="s">
        <v>139</v>
      </c>
      <c r="G32" s="15">
        <v>1843.5</v>
      </c>
      <c r="H32" s="12">
        <f t="shared" ref="H32" si="11">G32*((1-$H$2)/1)</f>
        <v>1843.5</v>
      </c>
      <c r="I32" s="30">
        <v>0</v>
      </c>
      <c r="J32" s="12">
        <f t="shared" si="2"/>
        <v>0</v>
      </c>
      <c r="K32" s="12">
        <f t="shared" si="3"/>
        <v>0</v>
      </c>
      <c r="L32" s="7"/>
      <c r="M32" s="26" t="s">
        <v>462</v>
      </c>
    </row>
    <row r="33" spans="1:13" ht="203.25" customHeight="1">
      <c r="A33" s="6">
        <v>5901466172247</v>
      </c>
      <c r="B33" s="5" t="s">
        <v>117</v>
      </c>
      <c r="C33" s="34" t="s">
        <v>379</v>
      </c>
      <c r="D33" s="6" t="s">
        <v>22</v>
      </c>
      <c r="E33" s="25" t="s">
        <v>248</v>
      </c>
      <c r="F33" s="5" t="s">
        <v>139</v>
      </c>
      <c r="G33" s="15">
        <v>3624.3</v>
      </c>
      <c r="H33" s="12">
        <f t="shared" si="5"/>
        <v>3624.3</v>
      </c>
      <c r="I33" s="30">
        <v>0</v>
      </c>
      <c r="J33" s="12">
        <f t="shared" si="2"/>
        <v>0</v>
      </c>
      <c r="K33" s="12">
        <f t="shared" si="3"/>
        <v>0</v>
      </c>
      <c r="L33" s="7"/>
      <c r="M33" s="26" t="s">
        <v>267</v>
      </c>
    </row>
    <row r="34" spans="1:13" ht="128.25" customHeight="1">
      <c r="A34" s="6">
        <v>5904012160897</v>
      </c>
      <c r="B34" s="5" t="s">
        <v>117</v>
      </c>
      <c r="C34" s="34" t="s">
        <v>379</v>
      </c>
      <c r="D34" s="6" t="s">
        <v>474</v>
      </c>
      <c r="E34" s="25" t="s">
        <v>473</v>
      </c>
      <c r="F34" s="5" t="s">
        <v>139</v>
      </c>
      <c r="G34" s="15">
        <v>3336.2</v>
      </c>
      <c r="H34" s="12">
        <f t="shared" ref="H34" si="12">G34*((1-$H$2)/1)</f>
        <v>3336.2</v>
      </c>
      <c r="I34" s="30">
        <v>0</v>
      </c>
      <c r="J34" s="12">
        <f t="shared" si="2"/>
        <v>0</v>
      </c>
      <c r="K34" s="12">
        <f t="shared" si="3"/>
        <v>0</v>
      </c>
      <c r="L34" s="7"/>
      <c r="M34" s="26" t="s">
        <v>472</v>
      </c>
    </row>
    <row r="35" spans="1:13" ht="150">
      <c r="A35" s="6">
        <v>5904012160880</v>
      </c>
      <c r="B35" s="5" t="s">
        <v>117</v>
      </c>
      <c r="C35" s="34" t="s">
        <v>379</v>
      </c>
      <c r="D35" s="6" t="s">
        <v>476</v>
      </c>
      <c r="E35" s="25" t="s">
        <v>477</v>
      </c>
      <c r="F35" s="5" t="s">
        <v>139</v>
      </c>
      <c r="G35" s="15">
        <v>4633.1000000000004</v>
      </c>
      <c r="H35" s="12">
        <f t="shared" ref="H35" si="13">G35*((1-$H$2)/1)</f>
        <v>4633.1000000000004</v>
      </c>
      <c r="I35" s="30">
        <v>0</v>
      </c>
      <c r="J35" s="12">
        <f t="shared" si="2"/>
        <v>0</v>
      </c>
      <c r="K35" s="12">
        <f t="shared" si="3"/>
        <v>0</v>
      </c>
      <c r="L35" s="7"/>
      <c r="M35" s="26" t="s">
        <v>478</v>
      </c>
    </row>
    <row r="36" spans="1:13" ht="210">
      <c r="A36" s="6">
        <v>5904012139541</v>
      </c>
      <c r="B36" s="5" t="s">
        <v>117</v>
      </c>
      <c r="C36" s="34" t="s">
        <v>475</v>
      </c>
      <c r="D36" s="6" t="s">
        <v>23</v>
      </c>
      <c r="E36" s="25" t="s">
        <v>200</v>
      </c>
      <c r="F36" s="5" t="s">
        <v>139</v>
      </c>
      <c r="G36" s="15">
        <v>6359</v>
      </c>
      <c r="H36" s="12">
        <f t="shared" si="5"/>
        <v>6359</v>
      </c>
      <c r="I36" s="30">
        <v>0</v>
      </c>
      <c r="J36" s="12">
        <f t="shared" si="2"/>
        <v>0</v>
      </c>
      <c r="K36" s="12">
        <f t="shared" si="3"/>
        <v>0</v>
      </c>
      <c r="L36" s="7"/>
      <c r="M36" s="26" t="s">
        <v>434</v>
      </c>
    </row>
    <row r="37" spans="1:13" ht="195">
      <c r="A37" s="48">
        <v>5904012171268</v>
      </c>
      <c r="B37" s="5" t="s">
        <v>117</v>
      </c>
      <c r="C37" s="34" t="s">
        <v>428</v>
      </c>
      <c r="D37" s="48" t="s">
        <v>407</v>
      </c>
      <c r="E37" s="38" t="s">
        <v>408</v>
      </c>
      <c r="F37" s="5" t="s">
        <v>139</v>
      </c>
      <c r="G37" s="15">
        <v>15516.1</v>
      </c>
      <c r="H37" s="12">
        <f t="shared" ref="H37:H45" si="14">G37*((1-$H$2)/1)</f>
        <v>15516.1</v>
      </c>
      <c r="I37" s="30">
        <v>0</v>
      </c>
      <c r="J37" s="12">
        <f t="shared" si="2"/>
        <v>0</v>
      </c>
      <c r="K37" s="12">
        <f t="shared" si="3"/>
        <v>0</v>
      </c>
      <c r="L37" s="37"/>
      <c r="M37" s="36" t="s">
        <v>429</v>
      </c>
    </row>
    <row r="38" spans="1:13" ht="195">
      <c r="A38" s="48">
        <v>5904012187665</v>
      </c>
      <c r="B38" s="5" t="s">
        <v>117</v>
      </c>
      <c r="C38" s="34" t="s">
        <v>428</v>
      </c>
      <c r="D38" s="48" t="s">
        <v>409</v>
      </c>
      <c r="E38" s="38" t="s">
        <v>425</v>
      </c>
      <c r="F38" s="5" t="s">
        <v>139</v>
      </c>
      <c r="G38" s="15">
        <v>25087.8</v>
      </c>
      <c r="H38" s="12">
        <f t="shared" si="14"/>
        <v>25087.8</v>
      </c>
      <c r="I38" s="30">
        <v>0</v>
      </c>
      <c r="J38" s="12">
        <f t="shared" si="2"/>
        <v>0</v>
      </c>
      <c r="K38" s="12">
        <f t="shared" si="3"/>
        <v>0</v>
      </c>
      <c r="L38" s="37"/>
      <c r="M38" s="36" t="s">
        <v>430</v>
      </c>
    </row>
    <row r="39" spans="1:13" ht="165">
      <c r="A39" s="48">
        <v>5904012171237</v>
      </c>
      <c r="B39" s="5" t="s">
        <v>117</v>
      </c>
      <c r="C39" s="34" t="s">
        <v>428</v>
      </c>
      <c r="D39" s="48" t="s">
        <v>410</v>
      </c>
      <c r="E39" s="38" t="s">
        <v>411</v>
      </c>
      <c r="F39" s="5" t="s">
        <v>139</v>
      </c>
      <c r="G39" s="15">
        <v>6313.2</v>
      </c>
      <c r="H39" s="12">
        <f t="shared" si="14"/>
        <v>6313.2</v>
      </c>
      <c r="I39" s="30">
        <v>0</v>
      </c>
      <c r="J39" s="12">
        <f t="shared" si="2"/>
        <v>0</v>
      </c>
      <c r="K39" s="12">
        <f t="shared" si="3"/>
        <v>0</v>
      </c>
      <c r="L39" s="37"/>
      <c r="M39" s="36" t="s">
        <v>431</v>
      </c>
    </row>
    <row r="40" spans="1:13" ht="165">
      <c r="A40" s="48">
        <v>5904012187641</v>
      </c>
      <c r="B40" s="5" t="s">
        <v>117</v>
      </c>
      <c r="C40" s="34" t="s">
        <v>428</v>
      </c>
      <c r="D40" s="48" t="s">
        <v>412</v>
      </c>
      <c r="E40" s="38" t="s">
        <v>426</v>
      </c>
      <c r="F40" s="5" t="s">
        <v>139</v>
      </c>
      <c r="G40" s="15">
        <v>11066.3</v>
      </c>
      <c r="H40" s="12">
        <f t="shared" si="14"/>
        <v>11066.3</v>
      </c>
      <c r="I40" s="30">
        <v>0</v>
      </c>
      <c r="J40" s="12">
        <f t="shared" si="2"/>
        <v>0</v>
      </c>
      <c r="K40" s="12">
        <f t="shared" si="3"/>
        <v>0</v>
      </c>
      <c r="L40" s="37"/>
      <c r="M40" s="36" t="s">
        <v>431</v>
      </c>
    </row>
    <row r="41" spans="1:13" ht="165">
      <c r="A41" s="48">
        <v>5904012171251</v>
      </c>
      <c r="B41" s="5" t="s">
        <v>117</v>
      </c>
      <c r="C41" s="34" t="s">
        <v>428</v>
      </c>
      <c r="D41" s="48" t="s">
        <v>413</v>
      </c>
      <c r="E41" s="38" t="s">
        <v>414</v>
      </c>
      <c r="F41" s="5" t="s">
        <v>139</v>
      </c>
      <c r="G41" s="15">
        <v>10946.4</v>
      </c>
      <c r="H41" s="12">
        <f t="shared" si="14"/>
        <v>10946.4</v>
      </c>
      <c r="I41" s="30">
        <v>0</v>
      </c>
      <c r="J41" s="12">
        <f t="shared" si="2"/>
        <v>0</v>
      </c>
      <c r="K41" s="12">
        <f t="shared" si="3"/>
        <v>0</v>
      </c>
      <c r="L41" s="37"/>
      <c r="M41" s="36" t="s">
        <v>432</v>
      </c>
    </row>
    <row r="42" spans="1:13" ht="165">
      <c r="A42" s="48">
        <v>5904012187658</v>
      </c>
      <c r="B42" s="5" t="s">
        <v>117</v>
      </c>
      <c r="C42" s="34" t="s">
        <v>428</v>
      </c>
      <c r="D42" s="48" t="s">
        <v>415</v>
      </c>
      <c r="E42" s="38" t="s">
        <v>427</v>
      </c>
      <c r="F42" s="5" t="s">
        <v>139</v>
      </c>
      <c r="G42" s="15">
        <v>20518.099999999999</v>
      </c>
      <c r="H42" s="12">
        <f t="shared" si="14"/>
        <v>20518.099999999999</v>
      </c>
      <c r="I42" s="30">
        <v>0</v>
      </c>
      <c r="J42" s="12">
        <f t="shared" si="2"/>
        <v>0</v>
      </c>
      <c r="K42" s="12">
        <f t="shared" si="3"/>
        <v>0</v>
      </c>
      <c r="L42" s="37"/>
      <c r="M42" s="36" t="s">
        <v>432</v>
      </c>
    </row>
    <row r="43" spans="1:13" ht="168.75" customHeight="1">
      <c r="A43" s="48">
        <v>5904012198289</v>
      </c>
      <c r="B43" s="5" t="s">
        <v>118</v>
      </c>
      <c r="C43" s="34" t="s">
        <v>428</v>
      </c>
      <c r="D43" s="5" t="s">
        <v>683</v>
      </c>
      <c r="E43" s="70" t="s">
        <v>684</v>
      </c>
      <c r="F43" s="5" t="s">
        <v>139</v>
      </c>
      <c r="G43" s="15">
        <v>16008.68</v>
      </c>
      <c r="H43" s="12">
        <f t="shared" ref="H43" si="15">G43*((1-$H$2)/1)</f>
        <v>16008.68</v>
      </c>
      <c r="I43" s="30">
        <v>0</v>
      </c>
      <c r="J43" s="12">
        <f t="shared" ref="J43" si="16">G43*I43</f>
        <v>0</v>
      </c>
      <c r="K43" s="12">
        <f t="shared" ref="K43" si="17">(G43*I43)*((1-$H$2/1))</f>
        <v>0</v>
      </c>
      <c r="L43" s="37"/>
      <c r="M43" s="36"/>
    </row>
    <row r="44" spans="1:13" ht="135">
      <c r="A44" s="43">
        <v>5904012161016</v>
      </c>
      <c r="B44" s="5" t="s">
        <v>117</v>
      </c>
      <c r="C44" s="34" t="s">
        <v>468</v>
      </c>
      <c r="D44" s="43" t="s">
        <v>467</v>
      </c>
      <c r="E44" s="41" t="s">
        <v>469</v>
      </c>
      <c r="F44" s="5" t="s">
        <v>139</v>
      </c>
      <c r="G44" s="15">
        <v>2529.9</v>
      </c>
      <c r="H44" s="12">
        <f t="shared" ref="H44" si="18">G44*((1-$H$2)/1)</f>
        <v>2529.9</v>
      </c>
      <c r="I44" s="30">
        <v>0</v>
      </c>
      <c r="J44" s="12">
        <f t="shared" si="2"/>
        <v>0</v>
      </c>
      <c r="K44" s="12">
        <f t="shared" si="3"/>
        <v>0</v>
      </c>
      <c r="L44" s="37"/>
      <c r="M44" s="36" t="s">
        <v>471</v>
      </c>
    </row>
    <row r="45" spans="1:13" ht="262.5" customHeight="1">
      <c r="A45" s="6">
        <v>5901466157671</v>
      </c>
      <c r="B45" s="5" t="s">
        <v>117</v>
      </c>
      <c r="C45" s="27" t="s">
        <v>380</v>
      </c>
      <c r="D45" s="6" t="s">
        <v>24</v>
      </c>
      <c r="E45" s="25" t="s">
        <v>237</v>
      </c>
      <c r="F45" s="5" t="s">
        <v>139</v>
      </c>
      <c r="G45" s="15">
        <v>3280.1</v>
      </c>
      <c r="H45" s="12">
        <f t="shared" si="14"/>
        <v>3280.1</v>
      </c>
      <c r="I45" s="30">
        <v>0</v>
      </c>
      <c r="J45" s="12">
        <f t="shared" si="2"/>
        <v>0</v>
      </c>
      <c r="K45" s="12">
        <f t="shared" si="3"/>
        <v>0</v>
      </c>
      <c r="L45" s="7"/>
      <c r="M45" s="26" t="s">
        <v>470</v>
      </c>
    </row>
    <row r="46" spans="1:13" ht="262.5" customHeight="1">
      <c r="A46" s="6">
        <v>5901466157688</v>
      </c>
      <c r="B46" s="5" t="s">
        <v>117</v>
      </c>
      <c r="C46" s="27" t="s">
        <v>380</v>
      </c>
      <c r="D46" s="6" t="s">
        <v>25</v>
      </c>
      <c r="E46" s="25" t="s">
        <v>238</v>
      </c>
      <c r="F46" s="5" t="s">
        <v>139</v>
      </c>
      <c r="G46" s="15">
        <v>5423.3</v>
      </c>
      <c r="H46" s="12">
        <f t="shared" si="5"/>
        <v>5423.3</v>
      </c>
      <c r="I46" s="30">
        <v>0</v>
      </c>
      <c r="J46" s="12">
        <f t="shared" si="2"/>
        <v>0</v>
      </c>
      <c r="K46" s="12">
        <f t="shared" si="3"/>
        <v>0</v>
      </c>
      <c r="L46" s="7"/>
      <c r="M46" s="26" t="s">
        <v>268</v>
      </c>
    </row>
    <row r="47" spans="1:13" ht="269.25" customHeight="1">
      <c r="A47" s="6">
        <v>5901466157695</v>
      </c>
      <c r="B47" s="5" t="s">
        <v>117</v>
      </c>
      <c r="C47" s="27" t="s">
        <v>380</v>
      </c>
      <c r="D47" s="6" t="s">
        <v>26</v>
      </c>
      <c r="E47" s="25" t="s">
        <v>239</v>
      </c>
      <c r="F47" s="5" t="s">
        <v>139</v>
      </c>
      <c r="G47" s="15">
        <v>9791.9</v>
      </c>
      <c r="H47" s="12">
        <f t="shared" si="5"/>
        <v>9791.9</v>
      </c>
      <c r="I47" s="30">
        <v>0</v>
      </c>
      <c r="J47" s="12">
        <f t="shared" si="2"/>
        <v>0</v>
      </c>
      <c r="K47" s="12">
        <f t="shared" si="3"/>
        <v>0</v>
      </c>
      <c r="L47" s="7"/>
      <c r="M47" s="26" t="s">
        <v>481</v>
      </c>
    </row>
    <row r="48" spans="1:13" ht="169.5" customHeight="1">
      <c r="A48" s="6">
        <v>5905947904082</v>
      </c>
      <c r="B48" s="5" t="s">
        <v>118</v>
      </c>
      <c r="C48" s="27" t="s">
        <v>380</v>
      </c>
      <c r="D48" s="5" t="s">
        <v>677</v>
      </c>
      <c r="E48" s="25" t="s">
        <v>678</v>
      </c>
      <c r="F48" s="5" t="s">
        <v>139</v>
      </c>
      <c r="G48" s="15">
        <v>1824.6</v>
      </c>
      <c r="H48" s="12">
        <f t="shared" ref="H48" si="19">G48*((1-$H$2)/1)</f>
        <v>1824.6</v>
      </c>
      <c r="I48" s="30">
        <v>0</v>
      </c>
      <c r="J48" s="12">
        <f t="shared" ref="J48" si="20">G48*I48</f>
        <v>0</v>
      </c>
      <c r="K48" s="12">
        <f t="shared" ref="K48" si="21">(G48*I48)*((1-$H$2/1))</f>
        <v>0</v>
      </c>
      <c r="L48" s="7"/>
      <c r="M48" s="26"/>
    </row>
    <row r="49" spans="1:13" ht="129" customHeight="1">
      <c r="A49" s="18">
        <v>5904012161009</v>
      </c>
      <c r="B49" s="17" t="s">
        <v>117</v>
      </c>
      <c r="C49" s="27" t="s">
        <v>380</v>
      </c>
      <c r="D49" s="18" t="s">
        <v>479</v>
      </c>
      <c r="E49" s="25" t="s">
        <v>480</v>
      </c>
      <c r="F49" s="17" t="s">
        <v>139</v>
      </c>
      <c r="G49" s="15">
        <v>2569.9</v>
      </c>
      <c r="H49" s="12">
        <f t="shared" ref="H49" si="22">G49*((1-$H$2)/1)</f>
        <v>2569.9</v>
      </c>
      <c r="I49" s="30">
        <v>0</v>
      </c>
      <c r="J49" s="12">
        <f t="shared" si="2"/>
        <v>0</v>
      </c>
      <c r="K49" s="12">
        <f t="shared" si="3"/>
        <v>0</v>
      </c>
      <c r="L49" s="7"/>
      <c r="M49" s="26" t="s">
        <v>482</v>
      </c>
    </row>
    <row r="50" spans="1:13" ht="102.75" customHeight="1">
      <c r="A50" s="18">
        <v>5904012160989</v>
      </c>
      <c r="B50" s="17" t="s">
        <v>117</v>
      </c>
      <c r="C50" s="27" t="s">
        <v>484</v>
      </c>
      <c r="D50" s="18" t="s">
        <v>483</v>
      </c>
      <c r="E50" s="25" t="s">
        <v>486</v>
      </c>
      <c r="F50" s="17" t="s">
        <v>139</v>
      </c>
      <c r="G50" s="15">
        <v>1598.9</v>
      </c>
      <c r="H50" s="12">
        <f t="shared" ref="H50" si="23">G50*((1-$H$2)/1)</f>
        <v>1598.9</v>
      </c>
      <c r="I50" s="30">
        <v>0</v>
      </c>
      <c r="J50" s="12">
        <f t="shared" si="2"/>
        <v>0</v>
      </c>
      <c r="K50" s="12">
        <f t="shared" si="3"/>
        <v>0</v>
      </c>
      <c r="L50" s="7"/>
      <c r="M50" s="26" t="s">
        <v>485</v>
      </c>
    </row>
    <row r="51" spans="1:13" ht="123" customHeight="1">
      <c r="A51" s="18">
        <v>5904012160996</v>
      </c>
      <c r="B51" s="17" t="s">
        <v>117</v>
      </c>
      <c r="C51" s="27" t="s">
        <v>484</v>
      </c>
      <c r="D51" s="18" t="s">
        <v>487</v>
      </c>
      <c r="E51" s="25" t="s">
        <v>488</v>
      </c>
      <c r="F51" s="17" t="s">
        <v>139</v>
      </c>
      <c r="G51" s="15">
        <v>1547.2</v>
      </c>
      <c r="H51" s="12">
        <f t="shared" ref="H51" si="24">G51*((1-$H$2)/1)</f>
        <v>1547.2</v>
      </c>
      <c r="I51" s="30">
        <v>0</v>
      </c>
      <c r="J51" s="12">
        <f t="shared" si="2"/>
        <v>0</v>
      </c>
      <c r="K51" s="12">
        <f t="shared" si="3"/>
        <v>0</v>
      </c>
      <c r="L51" s="7"/>
      <c r="M51" s="26" t="s">
        <v>489</v>
      </c>
    </row>
    <row r="52" spans="1:13" ht="133.5" customHeight="1">
      <c r="A52" s="18">
        <v>5904012171176</v>
      </c>
      <c r="B52" s="17" t="s">
        <v>117</v>
      </c>
      <c r="C52" s="27" t="s">
        <v>428</v>
      </c>
      <c r="D52" s="18" t="s">
        <v>490</v>
      </c>
      <c r="E52" s="25" t="s">
        <v>491</v>
      </c>
      <c r="F52" s="17" t="s">
        <v>139</v>
      </c>
      <c r="G52" s="15">
        <v>1591.4</v>
      </c>
      <c r="H52" s="12">
        <f t="shared" ref="H52:H53" si="25">G52*((1-$H$2)/1)</f>
        <v>1591.4</v>
      </c>
      <c r="I52" s="30">
        <v>0</v>
      </c>
      <c r="J52" s="12">
        <f t="shared" si="2"/>
        <v>0</v>
      </c>
      <c r="K52" s="12">
        <f t="shared" si="3"/>
        <v>0</v>
      </c>
      <c r="L52" s="7"/>
      <c r="M52" s="26" t="s">
        <v>492</v>
      </c>
    </row>
    <row r="53" spans="1:13" ht="128.25" customHeight="1">
      <c r="A53" s="18">
        <v>5904012198241</v>
      </c>
      <c r="B53" s="17" t="s">
        <v>118</v>
      </c>
      <c r="C53" s="27" t="s">
        <v>428</v>
      </c>
      <c r="D53" s="17" t="s">
        <v>685</v>
      </c>
      <c r="E53" s="25" t="s">
        <v>688</v>
      </c>
      <c r="F53" s="17" t="s">
        <v>139</v>
      </c>
      <c r="G53" s="15">
        <v>4496.67</v>
      </c>
      <c r="H53" s="12">
        <f t="shared" si="25"/>
        <v>4496.67</v>
      </c>
      <c r="I53" s="30">
        <v>0</v>
      </c>
      <c r="J53" s="12">
        <f t="shared" ref="J53:J55" si="26">G53*I53</f>
        <v>0</v>
      </c>
      <c r="K53" s="12">
        <f t="shared" ref="K53:K55" si="27">(G53*I53)*((1-$H$2/1))</f>
        <v>0</v>
      </c>
      <c r="L53" s="7"/>
      <c r="M53" s="26"/>
    </row>
    <row r="54" spans="1:13" ht="142.5" customHeight="1">
      <c r="A54" s="18">
        <v>5904012198340</v>
      </c>
      <c r="B54" s="17" t="s">
        <v>118</v>
      </c>
      <c r="C54" s="27" t="s">
        <v>428</v>
      </c>
      <c r="D54" s="17" t="s">
        <v>686</v>
      </c>
      <c r="E54" s="25" t="s">
        <v>689</v>
      </c>
      <c r="F54" s="17" t="s">
        <v>139</v>
      </c>
      <c r="G54" s="15">
        <v>8804.2900000000009</v>
      </c>
      <c r="H54" s="12">
        <f t="shared" ref="H54:H55" si="28">G54*((1-$H$2)/1)</f>
        <v>8804.2900000000009</v>
      </c>
      <c r="I54" s="30">
        <v>0</v>
      </c>
      <c r="J54" s="12">
        <f t="shared" si="26"/>
        <v>0</v>
      </c>
      <c r="K54" s="12">
        <f t="shared" si="27"/>
        <v>0</v>
      </c>
      <c r="L54" s="7"/>
      <c r="M54" s="26"/>
    </row>
    <row r="55" spans="1:13" ht="140.25" customHeight="1">
      <c r="A55" s="18">
        <v>5904012198357</v>
      </c>
      <c r="B55" s="17" t="s">
        <v>118</v>
      </c>
      <c r="C55" s="27" t="s">
        <v>428</v>
      </c>
      <c r="D55" s="17" t="s">
        <v>687</v>
      </c>
      <c r="E55" s="25" t="s">
        <v>690</v>
      </c>
      <c r="F55" s="17" t="s">
        <v>139</v>
      </c>
      <c r="G55" s="15">
        <v>8994.27</v>
      </c>
      <c r="H55" s="12">
        <f t="shared" si="28"/>
        <v>8994.27</v>
      </c>
      <c r="I55" s="30">
        <v>0</v>
      </c>
      <c r="J55" s="12">
        <f t="shared" si="26"/>
        <v>0</v>
      </c>
      <c r="K55" s="12">
        <f t="shared" si="27"/>
        <v>0</v>
      </c>
      <c r="L55" s="7"/>
      <c r="M55" s="26"/>
    </row>
    <row r="56" spans="1:13" ht="135">
      <c r="A56" s="18">
        <v>5904012171206</v>
      </c>
      <c r="B56" s="17" t="s">
        <v>117</v>
      </c>
      <c r="C56" s="27" t="s">
        <v>428</v>
      </c>
      <c r="D56" s="18" t="s">
        <v>493</v>
      </c>
      <c r="E56" s="25" t="s">
        <v>494</v>
      </c>
      <c r="F56" s="17" t="s">
        <v>139</v>
      </c>
      <c r="G56" s="15">
        <v>2011.5</v>
      </c>
      <c r="H56" s="12">
        <f t="shared" ref="H56" si="29">G56*((1-$H$2)/1)</f>
        <v>2011.5</v>
      </c>
      <c r="I56" s="30">
        <v>0</v>
      </c>
      <c r="J56" s="12">
        <f t="shared" si="2"/>
        <v>0</v>
      </c>
      <c r="K56" s="12">
        <f t="shared" si="3"/>
        <v>0</v>
      </c>
      <c r="L56" s="7"/>
      <c r="M56" s="26" t="s">
        <v>495</v>
      </c>
    </row>
    <row r="57" spans="1:13" ht="162.75" customHeight="1">
      <c r="A57" s="18">
        <v>5904012171213</v>
      </c>
      <c r="B57" s="17" t="s">
        <v>117</v>
      </c>
      <c r="C57" s="27" t="s">
        <v>428</v>
      </c>
      <c r="D57" s="18" t="s">
        <v>496</v>
      </c>
      <c r="E57" s="25" t="s">
        <v>497</v>
      </c>
      <c r="F57" s="17" t="s">
        <v>139</v>
      </c>
      <c r="G57" s="15">
        <v>2709.3</v>
      </c>
      <c r="H57" s="12">
        <f t="shared" ref="H57" si="30">G57*((1-$H$2)/1)</f>
        <v>2709.3</v>
      </c>
      <c r="I57" s="30">
        <v>0</v>
      </c>
      <c r="J57" s="12">
        <f t="shared" si="2"/>
        <v>0</v>
      </c>
      <c r="K57" s="12">
        <f t="shared" si="3"/>
        <v>0</v>
      </c>
      <c r="L57" s="7"/>
      <c r="M57" s="26" t="s">
        <v>498</v>
      </c>
    </row>
    <row r="58" spans="1:13" ht="156" customHeight="1">
      <c r="A58" s="18">
        <v>5904012160927</v>
      </c>
      <c r="B58" s="17" t="s">
        <v>117</v>
      </c>
      <c r="C58" s="27" t="s">
        <v>428</v>
      </c>
      <c r="D58" s="18" t="s">
        <v>500</v>
      </c>
      <c r="E58" s="25" t="s">
        <v>499</v>
      </c>
      <c r="F58" s="17" t="s">
        <v>139</v>
      </c>
      <c r="G58" s="15">
        <v>3186.5</v>
      </c>
      <c r="H58" s="12">
        <f t="shared" ref="H58" si="31">G58*((1-$H$2)/1)</f>
        <v>3186.5</v>
      </c>
      <c r="I58" s="30">
        <v>0</v>
      </c>
      <c r="J58" s="12">
        <f t="shared" si="2"/>
        <v>0</v>
      </c>
      <c r="K58" s="12">
        <f t="shared" si="3"/>
        <v>0</v>
      </c>
      <c r="L58" s="7"/>
      <c r="M58" s="26" t="s">
        <v>501</v>
      </c>
    </row>
    <row r="59" spans="1:13" ht="180">
      <c r="A59" s="18">
        <v>5904012171220</v>
      </c>
      <c r="B59" s="17" t="s">
        <v>117</v>
      </c>
      <c r="C59" s="27" t="s">
        <v>428</v>
      </c>
      <c r="D59" s="18" t="s">
        <v>502</v>
      </c>
      <c r="E59" s="25" t="s">
        <v>503</v>
      </c>
      <c r="F59" s="17" t="s">
        <v>139</v>
      </c>
      <c r="G59" s="15">
        <v>3221.7</v>
      </c>
      <c r="H59" s="12">
        <f t="shared" ref="H59:H62" si="32">G59*((1-$H$2)/1)</f>
        <v>3221.7</v>
      </c>
      <c r="I59" s="30">
        <v>0</v>
      </c>
      <c r="J59" s="12">
        <f t="shared" si="2"/>
        <v>0</v>
      </c>
      <c r="K59" s="12">
        <f t="shared" si="3"/>
        <v>0</v>
      </c>
      <c r="L59" s="7"/>
      <c r="M59" s="26" t="s">
        <v>504</v>
      </c>
    </row>
    <row r="60" spans="1:13" ht="102" customHeight="1">
      <c r="A60" s="18">
        <v>5904012198258</v>
      </c>
      <c r="B60" s="17" t="s">
        <v>118</v>
      </c>
      <c r="C60" s="27" t="s">
        <v>428</v>
      </c>
      <c r="D60" s="18" t="s">
        <v>693</v>
      </c>
      <c r="E60" s="25" t="s">
        <v>695</v>
      </c>
      <c r="F60" s="17" t="s">
        <v>139</v>
      </c>
      <c r="G60" s="15">
        <v>3098.82</v>
      </c>
      <c r="H60" s="12">
        <f t="shared" si="32"/>
        <v>3098.82</v>
      </c>
      <c r="I60" s="30">
        <v>0</v>
      </c>
      <c r="J60" s="12">
        <f t="shared" ref="J60:J61" si="33">G60*I60</f>
        <v>0</v>
      </c>
      <c r="K60" s="12">
        <f t="shared" ref="K60:K61" si="34">(G60*I60)*((1-$H$2/1))</f>
        <v>0</v>
      </c>
      <c r="L60" s="7"/>
      <c r="M60" s="26"/>
    </row>
    <row r="61" spans="1:13" ht="102" customHeight="1">
      <c r="A61" s="18">
        <v>5904012198364</v>
      </c>
      <c r="B61" s="17" t="s">
        <v>118</v>
      </c>
      <c r="C61" s="27" t="s">
        <v>428</v>
      </c>
      <c r="D61" s="18" t="s">
        <v>694</v>
      </c>
      <c r="E61" s="25" t="s">
        <v>696</v>
      </c>
      <c r="F61" s="17" t="s">
        <v>139</v>
      </c>
      <c r="G61" s="15">
        <v>8195.61</v>
      </c>
      <c r="H61" s="12">
        <f t="shared" ref="H61" si="35">G61*((1-$H$2)/1)</f>
        <v>8195.61</v>
      </c>
      <c r="I61" s="30">
        <v>0</v>
      </c>
      <c r="J61" s="12">
        <f t="shared" si="33"/>
        <v>0</v>
      </c>
      <c r="K61" s="12">
        <f t="shared" si="34"/>
        <v>0</v>
      </c>
      <c r="L61" s="7"/>
      <c r="M61" s="26"/>
    </row>
    <row r="62" spans="1:13" ht="93.75" customHeight="1">
      <c r="A62" s="18">
        <v>5904012198272</v>
      </c>
      <c r="B62" s="69" t="s">
        <v>118</v>
      </c>
      <c r="C62" s="27" t="s">
        <v>428</v>
      </c>
      <c r="D62" s="17" t="s">
        <v>691</v>
      </c>
      <c r="E62" s="25" t="s">
        <v>692</v>
      </c>
      <c r="F62" s="17" t="s">
        <v>139</v>
      </c>
      <c r="G62" s="15">
        <v>6075.01</v>
      </c>
      <c r="H62" s="12">
        <f t="shared" si="32"/>
        <v>6075.01</v>
      </c>
      <c r="I62" s="30">
        <v>0</v>
      </c>
      <c r="J62" s="12">
        <f t="shared" si="2"/>
        <v>0</v>
      </c>
      <c r="K62" s="12">
        <f t="shared" si="3"/>
        <v>0</v>
      </c>
      <c r="L62" s="7"/>
      <c r="M62" s="26"/>
    </row>
    <row r="63" spans="1:13" ht="150">
      <c r="A63" s="18">
        <v>5904012171244</v>
      </c>
      <c r="B63" s="17" t="s">
        <v>117</v>
      </c>
      <c r="C63" s="27" t="s">
        <v>428</v>
      </c>
      <c r="D63" s="18" t="s">
        <v>506</v>
      </c>
      <c r="E63" s="25" t="s">
        <v>509</v>
      </c>
      <c r="F63" s="17" t="s">
        <v>139</v>
      </c>
      <c r="G63" s="15">
        <v>4220.8</v>
      </c>
      <c r="H63" s="12">
        <f t="shared" ref="H63:H66" si="36">G63*((1-$H$2)/1)</f>
        <v>4220.8</v>
      </c>
      <c r="I63" s="30">
        <v>0</v>
      </c>
      <c r="J63" s="12">
        <f t="shared" si="2"/>
        <v>0</v>
      </c>
      <c r="K63" s="12">
        <f t="shared" si="3"/>
        <v>0</v>
      </c>
      <c r="L63" s="7"/>
      <c r="M63" s="26" t="s">
        <v>505</v>
      </c>
    </row>
    <row r="64" spans="1:13" ht="147" customHeight="1">
      <c r="A64" s="18">
        <v>5905947904075</v>
      </c>
      <c r="B64" s="17" t="s">
        <v>117</v>
      </c>
      <c r="C64" s="27" t="s">
        <v>428</v>
      </c>
      <c r="D64" s="27" t="s">
        <v>667</v>
      </c>
      <c r="E64" s="25" t="s">
        <v>668</v>
      </c>
      <c r="F64" s="17" t="s">
        <v>139</v>
      </c>
      <c r="G64" s="15">
        <v>2262.35</v>
      </c>
      <c r="H64" s="12">
        <f t="shared" si="36"/>
        <v>2262.35</v>
      </c>
      <c r="I64" s="30">
        <v>0</v>
      </c>
      <c r="J64" s="12">
        <f t="shared" ref="J64" si="37">G64*I64</f>
        <v>0</v>
      </c>
      <c r="K64" s="12">
        <f t="shared" ref="K64" si="38">(G64*I64)*((1-$H$2/1))</f>
        <v>0</v>
      </c>
      <c r="L64" s="7"/>
      <c r="M64" s="26"/>
    </row>
    <row r="65" spans="1:13" ht="118.5" customHeight="1">
      <c r="A65" s="18">
        <v>5904012171183</v>
      </c>
      <c r="B65" s="17" t="s">
        <v>117</v>
      </c>
      <c r="C65" s="27" t="s">
        <v>428</v>
      </c>
      <c r="D65" s="18" t="s">
        <v>507</v>
      </c>
      <c r="E65" s="25" t="s">
        <v>510</v>
      </c>
      <c r="F65" s="17" t="s">
        <v>139</v>
      </c>
      <c r="G65" s="15">
        <v>1314.6</v>
      </c>
      <c r="H65" s="12">
        <f t="shared" si="36"/>
        <v>1314.6</v>
      </c>
      <c r="I65" s="30">
        <v>0</v>
      </c>
      <c r="J65" s="12">
        <f t="shared" si="2"/>
        <v>0</v>
      </c>
      <c r="K65" s="12">
        <f t="shared" si="3"/>
        <v>0</v>
      </c>
      <c r="L65" s="7"/>
      <c r="M65" s="26" t="s">
        <v>511</v>
      </c>
    </row>
    <row r="66" spans="1:13" ht="141" customHeight="1">
      <c r="A66" s="18">
        <v>5904012171190</v>
      </c>
      <c r="B66" s="17" t="s">
        <v>117</v>
      </c>
      <c r="C66" s="27" t="s">
        <v>428</v>
      </c>
      <c r="D66" s="18" t="s">
        <v>508</v>
      </c>
      <c r="E66" s="25" t="s">
        <v>512</v>
      </c>
      <c r="F66" s="17" t="s">
        <v>139</v>
      </c>
      <c r="G66" s="15">
        <v>3520.5</v>
      </c>
      <c r="H66" s="12">
        <f t="shared" si="36"/>
        <v>3520.5</v>
      </c>
      <c r="I66" s="30">
        <v>0</v>
      </c>
      <c r="J66" s="12">
        <f t="shared" si="2"/>
        <v>0</v>
      </c>
      <c r="K66" s="12">
        <f t="shared" si="3"/>
        <v>0</v>
      </c>
      <c r="L66" s="7"/>
      <c r="M66" s="26" t="s">
        <v>513</v>
      </c>
    </row>
    <row r="67" spans="1:13" ht="93" customHeight="1">
      <c r="A67" s="18">
        <v>5904012198265</v>
      </c>
      <c r="B67" s="69" t="s">
        <v>118</v>
      </c>
      <c r="C67" s="27" t="s">
        <v>428</v>
      </c>
      <c r="D67" s="17" t="s">
        <v>679</v>
      </c>
      <c r="E67" s="25" t="s">
        <v>681</v>
      </c>
      <c r="F67" s="17" t="s">
        <v>139</v>
      </c>
      <c r="G67" s="15">
        <v>3067.77</v>
      </c>
      <c r="H67" s="12">
        <f t="shared" ref="H67:H68" si="39">G67*((1-$H$2)/1)</f>
        <v>3067.77</v>
      </c>
      <c r="I67" s="30">
        <v>0</v>
      </c>
      <c r="J67" s="12">
        <f t="shared" ref="J67:J68" si="40">G67*I67</f>
        <v>0</v>
      </c>
      <c r="K67" s="12">
        <f t="shared" ref="K67:K68" si="41">(G67*I67)*((1-$H$2/1))</f>
        <v>0</v>
      </c>
      <c r="L67" s="7"/>
      <c r="M67" s="26"/>
    </row>
    <row r="68" spans="1:13" ht="93" customHeight="1">
      <c r="A68" s="18">
        <v>5904012198371</v>
      </c>
      <c r="B68" s="17" t="s">
        <v>118</v>
      </c>
      <c r="C68" s="27" t="s">
        <v>428</v>
      </c>
      <c r="D68" s="17" t="s">
        <v>680</v>
      </c>
      <c r="E68" s="25" t="s">
        <v>682</v>
      </c>
      <c r="F68" s="17" t="s">
        <v>139</v>
      </c>
      <c r="G68" s="15">
        <v>6241.7</v>
      </c>
      <c r="H68" s="12">
        <f t="shared" si="39"/>
        <v>6241.7</v>
      </c>
      <c r="I68" s="30">
        <v>0</v>
      </c>
      <c r="J68" s="12">
        <f t="shared" si="40"/>
        <v>0</v>
      </c>
      <c r="K68" s="12">
        <f t="shared" si="41"/>
        <v>0</v>
      </c>
      <c r="L68" s="7"/>
      <c r="M68" s="26"/>
    </row>
    <row r="69" spans="1:13" ht="180" customHeight="1">
      <c r="A69" s="18">
        <v>5901466156469</v>
      </c>
      <c r="B69" s="17" t="s">
        <v>117</v>
      </c>
      <c r="C69" s="34" t="s">
        <v>141</v>
      </c>
      <c r="D69" s="18" t="s">
        <v>27</v>
      </c>
      <c r="E69" s="25" t="s">
        <v>143</v>
      </c>
      <c r="F69" s="17" t="s">
        <v>139</v>
      </c>
      <c r="G69" s="15">
        <v>1435.8</v>
      </c>
      <c r="H69" s="12">
        <f t="shared" si="5"/>
        <v>1435.8</v>
      </c>
      <c r="I69" s="30">
        <v>0</v>
      </c>
      <c r="J69" s="12">
        <f t="shared" si="2"/>
        <v>0</v>
      </c>
      <c r="K69" s="12">
        <f t="shared" si="3"/>
        <v>0</v>
      </c>
      <c r="L69" s="19"/>
      <c r="M69" s="26" t="s">
        <v>269</v>
      </c>
    </row>
    <row r="70" spans="1:13" ht="210" customHeight="1">
      <c r="A70" s="18">
        <v>5901466143247</v>
      </c>
      <c r="B70" s="17" t="s">
        <v>117</v>
      </c>
      <c r="C70" s="27" t="s">
        <v>141</v>
      </c>
      <c r="D70" s="18" t="s">
        <v>28</v>
      </c>
      <c r="E70" s="25" t="s">
        <v>143</v>
      </c>
      <c r="F70" s="17" t="s">
        <v>139</v>
      </c>
      <c r="G70" s="15">
        <v>2643.3</v>
      </c>
      <c r="H70" s="12">
        <f t="shared" si="5"/>
        <v>2643.3</v>
      </c>
      <c r="I70" s="30">
        <v>0</v>
      </c>
      <c r="J70" s="12">
        <f t="shared" si="2"/>
        <v>0</v>
      </c>
      <c r="K70" s="12">
        <f t="shared" si="3"/>
        <v>0</v>
      </c>
      <c r="L70" s="19"/>
      <c r="M70" s="26" t="s">
        <v>270</v>
      </c>
    </row>
    <row r="71" spans="1:13" ht="249" customHeight="1">
      <c r="A71" s="18">
        <v>5901466150603</v>
      </c>
      <c r="B71" s="17" t="s">
        <v>117</v>
      </c>
      <c r="C71" s="27" t="s">
        <v>141</v>
      </c>
      <c r="D71" s="18" t="s">
        <v>29</v>
      </c>
      <c r="E71" s="25" t="s">
        <v>144</v>
      </c>
      <c r="F71" s="17" t="s">
        <v>139</v>
      </c>
      <c r="G71" s="15">
        <v>2899.1</v>
      </c>
      <c r="H71" s="12">
        <f t="shared" si="5"/>
        <v>2899.1</v>
      </c>
      <c r="I71" s="30">
        <v>0</v>
      </c>
      <c r="J71" s="12">
        <f t="shared" si="2"/>
        <v>0</v>
      </c>
      <c r="K71" s="12">
        <f t="shared" si="3"/>
        <v>0</v>
      </c>
      <c r="L71" s="19"/>
      <c r="M71" s="26" t="s">
        <v>357</v>
      </c>
    </row>
    <row r="72" spans="1:13" ht="270" customHeight="1">
      <c r="A72" s="6">
        <v>5904012115378</v>
      </c>
      <c r="B72" s="5" t="s">
        <v>117</v>
      </c>
      <c r="C72" s="27" t="s">
        <v>141</v>
      </c>
      <c r="D72" s="6" t="s">
        <v>30</v>
      </c>
      <c r="E72" s="25" t="s">
        <v>182</v>
      </c>
      <c r="F72" s="5" t="s">
        <v>139</v>
      </c>
      <c r="G72" s="15">
        <v>5067.2</v>
      </c>
      <c r="H72" s="12">
        <f t="shared" si="5"/>
        <v>5067.2</v>
      </c>
      <c r="I72" s="30">
        <v>0</v>
      </c>
      <c r="J72" s="12">
        <f t="shared" si="2"/>
        <v>0</v>
      </c>
      <c r="K72" s="12">
        <f t="shared" si="3"/>
        <v>0</v>
      </c>
      <c r="L72" s="7"/>
      <c r="M72" s="26" t="s">
        <v>271</v>
      </c>
    </row>
    <row r="73" spans="1:13" ht="270" customHeight="1">
      <c r="A73" s="6">
        <v>5904012115385</v>
      </c>
      <c r="B73" s="5" t="s">
        <v>117</v>
      </c>
      <c r="C73" s="27" t="s">
        <v>141</v>
      </c>
      <c r="D73" s="6" t="s">
        <v>31</v>
      </c>
      <c r="E73" s="25" t="s">
        <v>183</v>
      </c>
      <c r="F73" s="5" t="s">
        <v>139</v>
      </c>
      <c r="G73" s="15">
        <v>8508.2000000000007</v>
      </c>
      <c r="H73" s="12">
        <f t="shared" si="5"/>
        <v>8508.2000000000007</v>
      </c>
      <c r="I73" s="30">
        <v>0</v>
      </c>
      <c r="J73" s="12">
        <f t="shared" si="2"/>
        <v>0</v>
      </c>
      <c r="K73" s="12">
        <f t="shared" si="3"/>
        <v>0</v>
      </c>
      <c r="L73" s="7"/>
      <c r="M73" s="26" t="s">
        <v>272</v>
      </c>
    </row>
    <row r="74" spans="1:13" ht="270" customHeight="1">
      <c r="A74" s="6">
        <v>5904012115354</v>
      </c>
      <c r="B74" s="5" t="s">
        <v>117</v>
      </c>
      <c r="C74" s="34" t="s">
        <v>372</v>
      </c>
      <c r="D74" s="6" t="s">
        <v>32</v>
      </c>
      <c r="E74" s="25" t="s">
        <v>189</v>
      </c>
      <c r="F74" s="5" t="s">
        <v>139</v>
      </c>
      <c r="G74" s="15">
        <v>8862.4</v>
      </c>
      <c r="H74" s="12">
        <f t="shared" si="5"/>
        <v>8862.4</v>
      </c>
      <c r="I74" s="30">
        <v>0</v>
      </c>
      <c r="J74" s="12">
        <f t="shared" si="2"/>
        <v>0</v>
      </c>
      <c r="K74" s="12">
        <f t="shared" si="3"/>
        <v>0</v>
      </c>
      <c r="L74" s="7"/>
      <c r="M74" s="26" t="s">
        <v>273</v>
      </c>
    </row>
    <row r="75" spans="1:13" ht="180" customHeight="1">
      <c r="A75" s="6">
        <v>5904012115361</v>
      </c>
      <c r="B75" s="5" t="s">
        <v>117</v>
      </c>
      <c r="C75" s="34" t="s">
        <v>371</v>
      </c>
      <c r="D75" s="6" t="s">
        <v>33</v>
      </c>
      <c r="E75" s="39" t="s">
        <v>446</v>
      </c>
      <c r="F75" s="5" t="s">
        <v>139</v>
      </c>
      <c r="G75" s="15">
        <v>10389.4</v>
      </c>
      <c r="H75" s="12">
        <f t="shared" si="5"/>
        <v>10389.4</v>
      </c>
      <c r="I75" s="30">
        <v>0</v>
      </c>
      <c r="J75" s="12">
        <f t="shared" si="2"/>
        <v>0</v>
      </c>
      <c r="K75" s="12">
        <f t="shared" si="3"/>
        <v>0</v>
      </c>
      <c r="L75" s="7"/>
      <c r="M75" s="26" t="s">
        <v>274</v>
      </c>
    </row>
    <row r="76" spans="1:13" ht="198.75" customHeight="1">
      <c r="A76" s="6">
        <v>5904012115453</v>
      </c>
      <c r="B76" s="5" t="s">
        <v>117</v>
      </c>
      <c r="C76" s="34" t="s">
        <v>141</v>
      </c>
      <c r="D76" s="6" t="s">
        <v>34</v>
      </c>
      <c r="E76" s="39" t="s">
        <v>447</v>
      </c>
      <c r="F76" s="5" t="s">
        <v>139</v>
      </c>
      <c r="G76" s="15">
        <v>2080.3000000000002</v>
      </c>
      <c r="H76" s="12">
        <f t="shared" si="5"/>
        <v>2080.3000000000002</v>
      </c>
      <c r="I76" s="30">
        <v>0</v>
      </c>
      <c r="J76" s="12">
        <f t="shared" si="2"/>
        <v>0</v>
      </c>
      <c r="K76" s="12">
        <f t="shared" si="3"/>
        <v>0</v>
      </c>
      <c r="L76" s="7"/>
      <c r="M76" s="26" t="s">
        <v>275</v>
      </c>
    </row>
    <row r="77" spans="1:13" ht="218.25" customHeight="1">
      <c r="A77" s="6">
        <v>5904012115460</v>
      </c>
      <c r="B77" s="5" t="s">
        <v>117</v>
      </c>
      <c r="C77" s="34" t="s">
        <v>141</v>
      </c>
      <c r="D77" s="6" t="s">
        <v>35</v>
      </c>
      <c r="E77" s="25" t="s">
        <v>185</v>
      </c>
      <c r="F77" s="5" t="s">
        <v>139</v>
      </c>
      <c r="G77" s="15">
        <v>3877.8</v>
      </c>
      <c r="H77" s="12">
        <f t="shared" si="5"/>
        <v>3877.8</v>
      </c>
      <c r="I77" s="30">
        <v>0</v>
      </c>
      <c r="J77" s="12">
        <f t="shared" si="2"/>
        <v>0</v>
      </c>
      <c r="K77" s="12">
        <f t="shared" si="3"/>
        <v>0</v>
      </c>
      <c r="L77" s="7"/>
      <c r="M77" s="26" t="s">
        <v>276</v>
      </c>
    </row>
    <row r="78" spans="1:13" ht="243" customHeight="1">
      <c r="A78" s="6">
        <v>5904012115477</v>
      </c>
      <c r="B78" s="5" t="s">
        <v>117</v>
      </c>
      <c r="C78" s="27" t="s">
        <v>141</v>
      </c>
      <c r="D78" s="6" t="s">
        <v>36</v>
      </c>
      <c r="E78" s="25" t="s">
        <v>184</v>
      </c>
      <c r="F78" s="5" t="s">
        <v>139</v>
      </c>
      <c r="G78" s="15">
        <v>3545.5</v>
      </c>
      <c r="H78" s="12">
        <f t="shared" si="5"/>
        <v>3545.5</v>
      </c>
      <c r="I78" s="30">
        <v>0</v>
      </c>
      <c r="J78" s="12">
        <f t="shared" si="2"/>
        <v>0</v>
      </c>
      <c r="K78" s="12">
        <f t="shared" si="3"/>
        <v>0</v>
      </c>
      <c r="L78" s="7"/>
      <c r="M78" s="26" t="s">
        <v>277</v>
      </c>
    </row>
    <row r="79" spans="1:13" ht="180" customHeight="1">
      <c r="A79" s="6">
        <v>5904012115392</v>
      </c>
      <c r="B79" s="5" t="s">
        <v>117</v>
      </c>
      <c r="C79" s="27" t="s">
        <v>141</v>
      </c>
      <c r="D79" s="6" t="s">
        <v>37</v>
      </c>
      <c r="E79" s="25" t="s">
        <v>190</v>
      </c>
      <c r="F79" s="5" t="s">
        <v>139</v>
      </c>
      <c r="G79" s="15">
        <v>3838.6</v>
      </c>
      <c r="H79" s="12">
        <f t="shared" si="5"/>
        <v>3838.6</v>
      </c>
      <c r="I79" s="30">
        <v>0</v>
      </c>
      <c r="J79" s="12">
        <f t="shared" si="2"/>
        <v>0</v>
      </c>
      <c r="K79" s="12">
        <f t="shared" si="3"/>
        <v>0</v>
      </c>
      <c r="L79" s="7"/>
      <c r="M79" s="26" t="s">
        <v>278</v>
      </c>
    </row>
    <row r="80" spans="1:13" ht="132" customHeight="1">
      <c r="A80" s="6">
        <v>5904012187481</v>
      </c>
      <c r="B80" s="5" t="s">
        <v>117</v>
      </c>
      <c r="C80" s="27" t="s">
        <v>141</v>
      </c>
      <c r="D80" s="6" t="s">
        <v>454</v>
      </c>
      <c r="E80" s="25" t="s">
        <v>455</v>
      </c>
      <c r="F80" s="5" t="s">
        <v>139</v>
      </c>
      <c r="G80" s="15">
        <v>11991.6</v>
      </c>
      <c r="H80" s="12">
        <f t="shared" ref="H80" si="42">G80*((1-$H$2)/1)</f>
        <v>11991.6</v>
      </c>
      <c r="I80" s="30">
        <v>0</v>
      </c>
      <c r="J80" s="12">
        <f t="shared" si="2"/>
        <v>0</v>
      </c>
      <c r="K80" s="12">
        <f t="shared" si="3"/>
        <v>0</v>
      </c>
      <c r="L80" s="7"/>
      <c r="M80" s="26" t="s">
        <v>456</v>
      </c>
    </row>
    <row r="81" spans="1:13" ht="180" customHeight="1">
      <c r="A81" s="6">
        <v>5904012115408</v>
      </c>
      <c r="B81" s="5" t="s">
        <v>117</v>
      </c>
      <c r="C81" s="34" t="s">
        <v>371</v>
      </c>
      <c r="D81" s="6" t="s">
        <v>38</v>
      </c>
      <c r="E81" s="25" t="s">
        <v>202</v>
      </c>
      <c r="F81" s="5" t="s">
        <v>139</v>
      </c>
      <c r="G81" s="15">
        <v>5988</v>
      </c>
      <c r="H81" s="12">
        <f t="shared" si="5"/>
        <v>5988</v>
      </c>
      <c r="I81" s="30">
        <v>0</v>
      </c>
      <c r="J81" s="12">
        <f t="shared" ref="J81:J158" si="43">G81*I81</f>
        <v>0</v>
      </c>
      <c r="K81" s="12">
        <f t="shared" ref="K81:K158" si="44">(G81*I81)*((1-$H$2/1))</f>
        <v>0</v>
      </c>
      <c r="L81" s="7"/>
      <c r="M81" s="26" t="s">
        <v>279</v>
      </c>
    </row>
    <row r="82" spans="1:13" ht="135.75" customHeight="1">
      <c r="A82" s="6">
        <v>5904012187474</v>
      </c>
      <c r="B82" s="5" t="s">
        <v>117</v>
      </c>
      <c r="C82" s="34" t="s">
        <v>371</v>
      </c>
      <c r="D82" s="6" t="s">
        <v>457</v>
      </c>
      <c r="E82" s="25" t="s">
        <v>458</v>
      </c>
      <c r="F82" s="5" t="s">
        <v>139</v>
      </c>
      <c r="G82" s="15">
        <v>19132.900000000001</v>
      </c>
      <c r="H82" s="12">
        <f t="shared" ref="H82" si="45">G82*((1-$H$2)/1)</f>
        <v>19132.900000000001</v>
      </c>
      <c r="I82" s="30">
        <v>0</v>
      </c>
      <c r="J82" s="12">
        <f t="shared" si="43"/>
        <v>0</v>
      </c>
      <c r="K82" s="12">
        <f t="shared" si="44"/>
        <v>0</v>
      </c>
      <c r="L82" s="7"/>
      <c r="M82" s="26" t="s">
        <v>459</v>
      </c>
    </row>
    <row r="83" spans="1:13" ht="192.75" customHeight="1">
      <c r="A83" s="6">
        <v>5904012115415</v>
      </c>
      <c r="B83" s="5" t="s">
        <v>117</v>
      </c>
      <c r="C83" s="34" t="s">
        <v>374</v>
      </c>
      <c r="D83" s="6" t="s">
        <v>39</v>
      </c>
      <c r="E83" s="25" t="s">
        <v>194</v>
      </c>
      <c r="F83" s="5" t="s">
        <v>139</v>
      </c>
      <c r="G83" s="15">
        <v>3809.1</v>
      </c>
      <c r="H83" s="12">
        <f t="shared" si="5"/>
        <v>3809.1</v>
      </c>
      <c r="I83" s="30">
        <v>0</v>
      </c>
      <c r="J83" s="12">
        <f t="shared" si="43"/>
        <v>0</v>
      </c>
      <c r="K83" s="12">
        <f t="shared" si="44"/>
        <v>0</v>
      </c>
      <c r="L83" s="7"/>
      <c r="M83" s="26" t="s">
        <v>280</v>
      </c>
    </row>
    <row r="84" spans="1:13" ht="207" customHeight="1">
      <c r="A84" s="6">
        <v>5904012115422</v>
      </c>
      <c r="B84" s="5" t="s">
        <v>117</v>
      </c>
      <c r="C84" s="34" t="s">
        <v>376</v>
      </c>
      <c r="D84" s="6" t="s">
        <v>40</v>
      </c>
      <c r="E84" s="25" t="s">
        <v>198</v>
      </c>
      <c r="F84" s="5" t="s">
        <v>139</v>
      </c>
      <c r="G84" s="15">
        <v>4769</v>
      </c>
      <c r="H84" s="12">
        <f t="shared" si="5"/>
        <v>4769</v>
      </c>
      <c r="I84" s="30">
        <v>0</v>
      </c>
      <c r="J84" s="12">
        <f t="shared" si="43"/>
        <v>0</v>
      </c>
      <c r="K84" s="12">
        <f t="shared" si="44"/>
        <v>0</v>
      </c>
      <c r="L84" s="7"/>
      <c r="M84" s="26" t="s">
        <v>281</v>
      </c>
    </row>
    <row r="85" spans="1:13" ht="207" customHeight="1">
      <c r="A85" s="6">
        <v>5904012187467</v>
      </c>
      <c r="B85" s="5" t="s">
        <v>117</v>
      </c>
      <c r="C85" s="34" t="s">
        <v>376</v>
      </c>
      <c r="D85" s="6" t="s">
        <v>451</v>
      </c>
      <c r="E85" s="25" t="s">
        <v>452</v>
      </c>
      <c r="F85" s="5" t="s">
        <v>139</v>
      </c>
      <c r="G85" s="15">
        <v>16608.7</v>
      </c>
      <c r="H85" s="12">
        <f t="shared" ref="H85" si="46">G85*((1-$H$2)/1)</f>
        <v>16608.7</v>
      </c>
      <c r="I85" s="30">
        <v>0</v>
      </c>
      <c r="J85" s="12">
        <f t="shared" si="43"/>
        <v>0</v>
      </c>
      <c r="K85" s="12">
        <f t="shared" si="44"/>
        <v>0</v>
      </c>
      <c r="L85" s="7"/>
      <c r="M85" s="26" t="s">
        <v>453</v>
      </c>
    </row>
    <row r="86" spans="1:13" ht="192.75" customHeight="1">
      <c r="A86" s="6">
        <v>5904012115439</v>
      </c>
      <c r="B86" s="5" t="s">
        <v>117</v>
      </c>
      <c r="C86" s="27" t="s">
        <v>376</v>
      </c>
      <c r="D86" s="6" t="s">
        <v>41</v>
      </c>
      <c r="E86" s="25" t="s">
        <v>187</v>
      </c>
      <c r="F86" s="5" t="s">
        <v>139</v>
      </c>
      <c r="G86" s="15">
        <v>2896.6</v>
      </c>
      <c r="H86" s="12">
        <f t="shared" si="5"/>
        <v>2896.6</v>
      </c>
      <c r="I86" s="30">
        <v>0</v>
      </c>
      <c r="J86" s="12">
        <f t="shared" si="43"/>
        <v>0</v>
      </c>
      <c r="K86" s="12">
        <f t="shared" si="44"/>
        <v>0</v>
      </c>
      <c r="L86" s="7"/>
      <c r="M86" s="26" t="s">
        <v>282</v>
      </c>
    </row>
    <row r="87" spans="1:13" ht="180" customHeight="1">
      <c r="A87" s="6">
        <v>5904012115446</v>
      </c>
      <c r="B87" s="5" t="s">
        <v>117</v>
      </c>
      <c r="C87" s="27" t="s">
        <v>381</v>
      </c>
      <c r="D87" s="6" t="s">
        <v>42</v>
      </c>
      <c r="E87" s="25" t="s">
        <v>188</v>
      </c>
      <c r="F87" s="5" t="s">
        <v>139</v>
      </c>
      <c r="G87" s="15">
        <v>2816.7</v>
      </c>
      <c r="H87" s="12">
        <f t="shared" si="5"/>
        <v>2816.7</v>
      </c>
      <c r="I87" s="30">
        <v>0</v>
      </c>
      <c r="J87" s="12">
        <f t="shared" si="43"/>
        <v>0</v>
      </c>
      <c r="K87" s="12">
        <f t="shared" si="44"/>
        <v>0</v>
      </c>
      <c r="L87" s="7"/>
      <c r="M87" s="26" t="s">
        <v>283</v>
      </c>
    </row>
    <row r="88" spans="1:13" ht="180" customHeight="1">
      <c r="A88" s="6">
        <v>5904012115484</v>
      </c>
      <c r="B88" s="5" t="s">
        <v>117</v>
      </c>
      <c r="C88" s="34" t="s">
        <v>116</v>
      </c>
      <c r="D88" s="6" t="s">
        <v>43</v>
      </c>
      <c r="E88" s="25" t="s">
        <v>157</v>
      </c>
      <c r="F88" s="5" t="s">
        <v>139</v>
      </c>
      <c r="G88" s="15">
        <v>538.20000000000005</v>
      </c>
      <c r="H88" s="12">
        <f t="shared" si="5"/>
        <v>538.20000000000005</v>
      </c>
      <c r="I88" s="30">
        <v>0</v>
      </c>
      <c r="J88" s="12">
        <f t="shared" si="43"/>
        <v>0</v>
      </c>
      <c r="K88" s="12">
        <f t="shared" si="44"/>
        <v>0</v>
      </c>
      <c r="L88" s="7"/>
      <c r="M88" s="26" t="s">
        <v>514</v>
      </c>
    </row>
    <row r="89" spans="1:13" ht="180" customHeight="1">
      <c r="A89" s="6">
        <v>5904012170971</v>
      </c>
      <c r="B89" s="5" t="s">
        <v>117</v>
      </c>
      <c r="C89" s="34" t="s">
        <v>116</v>
      </c>
      <c r="D89" s="6" t="s">
        <v>515</v>
      </c>
      <c r="E89" s="25" t="s">
        <v>516</v>
      </c>
      <c r="F89" s="5" t="s">
        <v>139</v>
      </c>
      <c r="G89" s="15">
        <v>3038.1</v>
      </c>
      <c r="H89" s="12">
        <f t="shared" ref="H89" si="47">G89*((1-$H$2)/1)</f>
        <v>3038.1</v>
      </c>
      <c r="I89" s="30">
        <v>0</v>
      </c>
      <c r="J89" s="12">
        <f t="shared" si="43"/>
        <v>0</v>
      </c>
      <c r="K89" s="12">
        <f t="shared" si="44"/>
        <v>0</v>
      </c>
      <c r="L89" s="7"/>
      <c r="M89" s="26" t="s">
        <v>517</v>
      </c>
    </row>
    <row r="90" spans="1:13" ht="240">
      <c r="A90" s="18">
        <v>5904012170926</v>
      </c>
      <c r="B90" s="17" t="s">
        <v>117</v>
      </c>
      <c r="C90" s="34" t="s">
        <v>116</v>
      </c>
      <c r="D90" s="18" t="s">
        <v>521</v>
      </c>
      <c r="E90" s="25" t="s">
        <v>526</v>
      </c>
      <c r="F90" s="17" t="s">
        <v>139</v>
      </c>
      <c r="G90" s="15">
        <v>3881.4</v>
      </c>
      <c r="H90" s="12">
        <f>G90*((1-$H$2)/1)</f>
        <v>3881.4</v>
      </c>
      <c r="I90" s="30">
        <v>0</v>
      </c>
      <c r="J90" s="12">
        <f t="shared" si="43"/>
        <v>0</v>
      </c>
      <c r="K90" s="12">
        <f t="shared" si="44"/>
        <v>0</v>
      </c>
      <c r="L90" s="20"/>
      <c r="M90" s="26" t="s">
        <v>525</v>
      </c>
    </row>
    <row r="91" spans="1:13" ht="210">
      <c r="A91" s="18">
        <v>5904012170919</v>
      </c>
      <c r="B91" s="17" t="s">
        <v>117</v>
      </c>
      <c r="C91" s="34" t="s">
        <v>116</v>
      </c>
      <c r="D91" s="18" t="s">
        <v>522</v>
      </c>
      <c r="E91" s="25" t="s">
        <v>527</v>
      </c>
      <c r="F91" s="17" t="s">
        <v>139</v>
      </c>
      <c r="G91" s="15">
        <v>2285.6999999999998</v>
      </c>
      <c r="H91" s="12">
        <f t="shared" ref="H91:H95" si="48">G91*((1-$H$2)/1)</f>
        <v>2285.6999999999998</v>
      </c>
      <c r="I91" s="30">
        <v>0</v>
      </c>
      <c r="J91" s="12">
        <f t="shared" si="43"/>
        <v>0</v>
      </c>
      <c r="K91" s="12">
        <f t="shared" si="44"/>
        <v>0</v>
      </c>
      <c r="L91" s="20"/>
      <c r="M91" s="26" t="s">
        <v>528</v>
      </c>
    </row>
    <row r="92" spans="1:13" ht="210">
      <c r="A92" s="18">
        <v>5904012170933</v>
      </c>
      <c r="B92" s="17" t="s">
        <v>117</v>
      </c>
      <c r="C92" s="34" t="s">
        <v>116</v>
      </c>
      <c r="D92" s="18" t="s">
        <v>523</v>
      </c>
      <c r="E92" s="25" t="s">
        <v>530</v>
      </c>
      <c r="F92" s="17" t="s">
        <v>139</v>
      </c>
      <c r="G92" s="15">
        <v>1559.7</v>
      </c>
      <c r="H92" s="12">
        <f t="shared" si="48"/>
        <v>1559.7</v>
      </c>
      <c r="I92" s="30">
        <v>0</v>
      </c>
      <c r="J92" s="12">
        <f t="shared" si="43"/>
        <v>0</v>
      </c>
      <c r="K92" s="12">
        <f t="shared" si="44"/>
        <v>0</v>
      </c>
      <c r="L92" s="20"/>
      <c r="M92" s="26" t="s">
        <v>529</v>
      </c>
    </row>
    <row r="93" spans="1:13" ht="180" customHeight="1">
      <c r="A93" s="18">
        <v>5904012170940</v>
      </c>
      <c r="B93" s="17" t="s">
        <v>117</v>
      </c>
      <c r="C93" s="34" t="s">
        <v>116</v>
      </c>
      <c r="D93" s="18" t="s">
        <v>524</v>
      </c>
      <c r="E93" s="25" t="s">
        <v>531</v>
      </c>
      <c r="F93" s="17" t="s">
        <v>139</v>
      </c>
      <c r="G93" s="15">
        <v>575</v>
      </c>
      <c r="H93" s="12">
        <f t="shared" si="48"/>
        <v>575</v>
      </c>
      <c r="I93" s="30">
        <v>0</v>
      </c>
      <c r="J93" s="12">
        <f t="shared" si="43"/>
        <v>0</v>
      </c>
      <c r="K93" s="12">
        <f t="shared" si="44"/>
        <v>0</v>
      </c>
      <c r="L93" s="20"/>
      <c r="M93" s="26" t="s">
        <v>532</v>
      </c>
    </row>
    <row r="94" spans="1:13" ht="102.75" customHeight="1">
      <c r="A94" s="18">
        <v>5904012170957</v>
      </c>
      <c r="B94" s="17" t="s">
        <v>117</v>
      </c>
      <c r="C94" s="34" t="s">
        <v>116</v>
      </c>
      <c r="D94" s="18" t="s">
        <v>535</v>
      </c>
      <c r="E94" s="25" t="s">
        <v>533</v>
      </c>
      <c r="F94" s="17" t="s">
        <v>139</v>
      </c>
      <c r="G94" s="15">
        <v>388.1</v>
      </c>
      <c r="H94" s="12">
        <f t="shared" si="48"/>
        <v>388.1</v>
      </c>
      <c r="I94" s="30">
        <v>0</v>
      </c>
      <c r="J94" s="12">
        <f t="shared" si="43"/>
        <v>0</v>
      </c>
      <c r="K94" s="12">
        <f t="shared" si="44"/>
        <v>0</v>
      </c>
      <c r="L94" s="20"/>
      <c r="M94" s="26" t="s">
        <v>537</v>
      </c>
    </row>
    <row r="95" spans="1:13" ht="102.75" customHeight="1">
      <c r="A95" s="18">
        <v>5904012170964</v>
      </c>
      <c r="B95" s="17" t="s">
        <v>117</v>
      </c>
      <c r="C95" s="34" t="s">
        <v>116</v>
      </c>
      <c r="D95" s="18" t="s">
        <v>536</v>
      </c>
      <c r="E95" s="25" t="s">
        <v>534</v>
      </c>
      <c r="F95" s="17" t="s">
        <v>139</v>
      </c>
      <c r="G95" s="15">
        <v>309.10000000000002</v>
      </c>
      <c r="H95" s="12">
        <f t="shared" si="48"/>
        <v>309.10000000000002</v>
      </c>
      <c r="I95" s="30">
        <v>0</v>
      </c>
      <c r="J95" s="12">
        <f t="shared" si="43"/>
        <v>0</v>
      </c>
      <c r="K95" s="12">
        <f t="shared" si="44"/>
        <v>0</v>
      </c>
      <c r="L95" s="20"/>
      <c r="M95" s="26" t="s">
        <v>537</v>
      </c>
    </row>
    <row r="96" spans="1:13" ht="209.25" customHeight="1">
      <c r="A96" s="6">
        <v>5904012156272</v>
      </c>
      <c r="B96" s="5" t="s">
        <v>117</v>
      </c>
      <c r="C96" s="27" t="s">
        <v>382</v>
      </c>
      <c r="D96" s="6" t="s">
        <v>129</v>
      </c>
      <c r="E96" s="25" t="s">
        <v>155</v>
      </c>
      <c r="F96" s="5" t="s">
        <v>139</v>
      </c>
      <c r="G96" s="15">
        <v>1749.6</v>
      </c>
      <c r="H96" s="12">
        <f t="shared" si="5"/>
        <v>1749.6</v>
      </c>
      <c r="I96" s="30">
        <v>0</v>
      </c>
      <c r="J96" s="12">
        <f t="shared" si="43"/>
        <v>0</v>
      </c>
      <c r="K96" s="12">
        <f t="shared" si="44"/>
        <v>0</v>
      </c>
      <c r="L96" s="4"/>
      <c r="M96" s="26" t="s">
        <v>358</v>
      </c>
    </row>
    <row r="97" spans="1:13" ht="209.25" customHeight="1">
      <c r="A97" s="6">
        <v>5904012156289</v>
      </c>
      <c r="B97" s="5" t="s">
        <v>117</v>
      </c>
      <c r="C97" s="27" t="s">
        <v>382</v>
      </c>
      <c r="D97" s="6" t="s">
        <v>130</v>
      </c>
      <c r="E97" s="25" t="s">
        <v>156</v>
      </c>
      <c r="F97" s="5" t="s">
        <v>139</v>
      </c>
      <c r="G97" s="15">
        <v>2332.3000000000002</v>
      </c>
      <c r="H97" s="12">
        <f t="shared" si="5"/>
        <v>2332.3000000000002</v>
      </c>
      <c r="I97" s="30">
        <v>0</v>
      </c>
      <c r="J97" s="12">
        <f t="shared" si="43"/>
        <v>0</v>
      </c>
      <c r="K97" s="12">
        <f t="shared" si="44"/>
        <v>0</v>
      </c>
      <c r="L97" s="4"/>
      <c r="M97" s="26" t="s">
        <v>359</v>
      </c>
    </row>
    <row r="98" spans="1:13" ht="180" customHeight="1">
      <c r="A98" s="6">
        <v>5904012115521</v>
      </c>
      <c r="B98" s="5" t="s">
        <v>117</v>
      </c>
      <c r="C98" s="27" t="s">
        <v>383</v>
      </c>
      <c r="D98" s="6" t="s">
        <v>44</v>
      </c>
      <c r="E98" s="25" t="s">
        <v>176</v>
      </c>
      <c r="F98" s="5" t="s">
        <v>139</v>
      </c>
      <c r="G98" s="15">
        <v>693.1</v>
      </c>
      <c r="H98" s="12">
        <f t="shared" si="5"/>
        <v>693.1</v>
      </c>
      <c r="I98" s="30">
        <v>0</v>
      </c>
      <c r="J98" s="12">
        <f t="shared" si="43"/>
        <v>0</v>
      </c>
      <c r="K98" s="12">
        <f t="shared" si="44"/>
        <v>0</v>
      </c>
      <c r="L98" s="7"/>
      <c r="M98" s="26" t="s">
        <v>284</v>
      </c>
    </row>
    <row r="99" spans="1:13" ht="180" customHeight="1">
      <c r="A99" s="6">
        <v>5904012115538</v>
      </c>
      <c r="B99" s="5" t="s">
        <v>117</v>
      </c>
      <c r="C99" s="27" t="s">
        <v>383</v>
      </c>
      <c r="D99" s="6" t="s">
        <v>45</v>
      </c>
      <c r="E99" s="25" t="s">
        <v>177</v>
      </c>
      <c r="F99" s="5" t="s">
        <v>139</v>
      </c>
      <c r="G99" s="15">
        <v>1023.6</v>
      </c>
      <c r="H99" s="12">
        <f t="shared" si="5"/>
        <v>1023.6</v>
      </c>
      <c r="I99" s="30">
        <v>0</v>
      </c>
      <c r="J99" s="12">
        <f t="shared" si="43"/>
        <v>0</v>
      </c>
      <c r="K99" s="12">
        <f t="shared" si="44"/>
        <v>0</v>
      </c>
      <c r="L99" s="7"/>
      <c r="M99" s="26" t="s">
        <v>285</v>
      </c>
    </row>
    <row r="100" spans="1:13" ht="115.5" customHeight="1">
      <c r="A100" s="6">
        <v>5904012115491</v>
      </c>
      <c r="B100" s="5" t="s">
        <v>117</v>
      </c>
      <c r="C100" s="27" t="s">
        <v>383</v>
      </c>
      <c r="D100" s="6" t="s">
        <v>46</v>
      </c>
      <c r="E100" s="39" t="s">
        <v>444</v>
      </c>
      <c r="F100" s="5" t="s">
        <v>139</v>
      </c>
      <c r="G100" s="15">
        <v>617.1</v>
      </c>
      <c r="H100" s="12">
        <f t="shared" si="5"/>
        <v>617.1</v>
      </c>
      <c r="I100" s="30">
        <v>0</v>
      </c>
      <c r="J100" s="12">
        <f t="shared" si="43"/>
        <v>0</v>
      </c>
      <c r="K100" s="12">
        <f t="shared" si="44"/>
        <v>0</v>
      </c>
      <c r="L100" s="7"/>
      <c r="M100" s="26" t="s">
        <v>286</v>
      </c>
    </row>
    <row r="101" spans="1:13" ht="96" customHeight="1">
      <c r="A101" s="6">
        <v>5904012115507</v>
      </c>
      <c r="B101" s="5" t="s">
        <v>117</v>
      </c>
      <c r="C101" s="27" t="s">
        <v>383</v>
      </c>
      <c r="D101" s="6" t="s">
        <v>47</v>
      </c>
      <c r="E101" s="25" t="s">
        <v>178</v>
      </c>
      <c r="F101" s="5" t="s">
        <v>139</v>
      </c>
      <c r="G101" s="15">
        <v>1173.0999999999999</v>
      </c>
      <c r="H101" s="12">
        <f t="shared" si="5"/>
        <v>1173.0999999999999</v>
      </c>
      <c r="I101" s="30">
        <v>0</v>
      </c>
      <c r="J101" s="12">
        <f t="shared" si="43"/>
        <v>0</v>
      </c>
      <c r="K101" s="12">
        <f t="shared" si="44"/>
        <v>0</v>
      </c>
      <c r="L101" s="7"/>
      <c r="M101" s="26" t="s">
        <v>287</v>
      </c>
    </row>
    <row r="102" spans="1:13" ht="111.75" customHeight="1">
      <c r="A102" s="6">
        <v>5904012115514</v>
      </c>
      <c r="B102" s="5" t="s">
        <v>117</v>
      </c>
      <c r="C102" s="27" t="s">
        <v>383</v>
      </c>
      <c r="D102" s="6" t="s">
        <v>48</v>
      </c>
      <c r="E102" s="25" t="s">
        <v>179</v>
      </c>
      <c r="F102" s="5" t="s">
        <v>139</v>
      </c>
      <c r="G102" s="15">
        <v>1839</v>
      </c>
      <c r="H102" s="12">
        <f t="shared" si="5"/>
        <v>1839</v>
      </c>
      <c r="I102" s="30">
        <v>0</v>
      </c>
      <c r="J102" s="12">
        <f t="shared" si="43"/>
        <v>0</v>
      </c>
      <c r="K102" s="12">
        <f t="shared" si="44"/>
        <v>0</v>
      </c>
      <c r="L102" s="7"/>
      <c r="M102" s="26" t="s">
        <v>288</v>
      </c>
    </row>
    <row r="103" spans="1:13" ht="111.75" customHeight="1">
      <c r="A103" s="6">
        <v>5904012161030</v>
      </c>
      <c r="B103" s="5" t="s">
        <v>117</v>
      </c>
      <c r="C103" s="27" t="s">
        <v>383</v>
      </c>
      <c r="D103" s="6" t="s">
        <v>518</v>
      </c>
      <c r="E103" s="25" t="s">
        <v>519</v>
      </c>
      <c r="F103" s="5" t="s">
        <v>139</v>
      </c>
      <c r="G103" s="15">
        <v>1958.1</v>
      </c>
      <c r="H103" s="12">
        <f t="shared" ref="H103" si="49">G103*((1-$H$2)/1)</f>
        <v>1958.1</v>
      </c>
      <c r="I103" s="30">
        <v>0</v>
      </c>
      <c r="J103" s="12">
        <f t="shared" si="43"/>
        <v>0</v>
      </c>
      <c r="K103" s="12">
        <f t="shared" si="44"/>
        <v>0</v>
      </c>
      <c r="L103" s="7"/>
      <c r="M103" s="26" t="s">
        <v>520</v>
      </c>
    </row>
    <row r="104" spans="1:13" ht="114.75" customHeight="1">
      <c r="A104" s="6">
        <v>5904012161047</v>
      </c>
      <c r="B104" s="5" t="s">
        <v>117</v>
      </c>
      <c r="C104" s="27" t="s">
        <v>383</v>
      </c>
      <c r="D104" s="6" t="s">
        <v>437</v>
      </c>
      <c r="E104" s="25" t="s">
        <v>439</v>
      </c>
      <c r="F104" s="5" t="s">
        <v>139</v>
      </c>
      <c r="G104" s="15">
        <v>3008.1</v>
      </c>
      <c r="H104" s="12">
        <f t="shared" ref="H104:H112" si="50">G104*((1-$H$2)/1)</f>
        <v>3008.1</v>
      </c>
      <c r="I104" s="30">
        <v>0</v>
      </c>
      <c r="J104" s="12">
        <f t="shared" si="43"/>
        <v>0</v>
      </c>
      <c r="K104" s="12">
        <f t="shared" si="44"/>
        <v>0</v>
      </c>
      <c r="L104" s="7"/>
      <c r="M104" s="26" t="s">
        <v>438</v>
      </c>
    </row>
    <row r="105" spans="1:13" ht="89.25" customHeight="1">
      <c r="A105" s="6">
        <v>5904012198296</v>
      </c>
      <c r="B105" s="5" t="s">
        <v>118</v>
      </c>
      <c r="C105" s="27" t="s">
        <v>383</v>
      </c>
      <c r="D105" s="5" t="s">
        <v>670</v>
      </c>
      <c r="E105" s="25" t="s">
        <v>697</v>
      </c>
      <c r="F105" s="5" t="s">
        <v>139</v>
      </c>
      <c r="G105" s="15">
        <v>4070.28</v>
      </c>
      <c r="H105" s="12">
        <f t="shared" si="50"/>
        <v>4070.28</v>
      </c>
      <c r="I105" s="30">
        <v>0</v>
      </c>
      <c r="J105" s="12">
        <f t="shared" ref="J105:J108" si="51">G105*I105</f>
        <v>0</v>
      </c>
      <c r="K105" s="12">
        <f t="shared" ref="K105:K108" si="52">(G105*I105)*((1-$H$2/1))</f>
        <v>0</v>
      </c>
      <c r="L105" s="7"/>
      <c r="M105" s="26"/>
    </row>
    <row r="106" spans="1:13" ht="89.25" customHeight="1">
      <c r="A106" s="6">
        <v>5904012198302</v>
      </c>
      <c r="B106" s="5" t="s">
        <v>118</v>
      </c>
      <c r="C106" s="27" t="s">
        <v>383</v>
      </c>
      <c r="D106" s="5" t="s">
        <v>671</v>
      </c>
      <c r="E106" s="25" t="s">
        <v>698</v>
      </c>
      <c r="F106" s="5" t="s">
        <v>139</v>
      </c>
      <c r="G106" s="15">
        <v>5440.53</v>
      </c>
      <c r="H106" s="12">
        <f t="shared" ref="H106:H108" si="53">G106*((1-$H$2)/1)</f>
        <v>5440.53</v>
      </c>
      <c r="I106" s="30">
        <v>0</v>
      </c>
      <c r="J106" s="12">
        <f t="shared" si="51"/>
        <v>0</v>
      </c>
      <c r="K106" s="12">
        <f t="shared" si="52"/>
        <v>0</v>
      </c>
      <c r="L106" s="7"/>
      <c r="M106" s="26"/>
    </row>
    <row r="107" spans="1:13" ht="96" customHeight="1">
      <c r="A107" s="6">
        <v>5904012198319</v>
      </c>
      <c r="B107" s="5" t="s">
        <v>118</v>
      </c>
      <c r="C107" s="27" t="s">
        <v>383</v>
      </c>
      <c r="D107" s="5" t="s">
        <v>672</v>
      </c>
      <c r="E107" s="25" t="s">
        <v>699</v>
      </c>
      <c r="F107" s="5" t="s">
        <v>139</v>
      </c>
      <c r="G107" s="15">
        <v>9286.4599999999991</v>
      </c>
      <c r="H107" s="12">
        <f t="shared" si="53"/>
        <v>9286.4599999999991</v>
      </c>
      <c r="I107" s="30">
        <v>0</v>
      </c>
      <c r="J107" s="12">
        <f t="shared" si="51"/>
        <v>0</v>
      </c>
      <c r="K107" s="12">
        <f t="shared" si="52"/>
        <v>0</v>
      </c>
      <c r="L107" s="7"/>
      <c r="M107" s="26"/>
    </row>
    <row r="108" spans="1:13" ht="141" customHeight="1">
      <c r="A108" s="6">
        <v>5904012198388</v>
      </c>
      <c r="B108" s="5" t="s">
        <v>118</v>
      </c>
      <c r="C108" s="27" t="s">
        <v>383</v>
      </c>
      <c r="D108" s="5" t="s">
        <v>673</v>
      </c>
      <c r="E108" s="25" t="s">
        <v>700</v>
      </c>
      <c r="F108" s="5" t="s">
        <v>139</v>
      </c>
      <c r="G108" s="15">
        <v>17243.37</v>
      </c>
      <c r="H108" s="12">
        <f t="shared" si="53"/>
        <v>17243.37</v>
      </c>
      <c r="I108" s="30">
        <v>0</v>
      </c>
      <c r="J108" s="12">
        <f t="shared" si="51"/>
        <v>0</v>
      </c>
      <c r="K108" s="12">
        <f t="shared" si="52"/>
        <v>0</v>
      </c>
      <c r="L108" s="7"/>
      <c r="M108" s="26"/>
    </row>
    <row r="109" spans="1:13" ht="141" customHeight="1">
      <c r="A109" s="48">
        <v>5904012198326</v>
      </c>
      <c r="B109" s="5" t="s">
        <v>118</v>
      </c>
      <c r="C109" s="27" t="s">
        <v>383</v>
      </c>
      <c r="D109" s="68" t="s">
        <v>674</v>
      </c>
      <c r="E109" s="25" t="s">
        <v>701</v>
      </c>
      <c r="F109" s="5"/>
      <c r="G109" s="15">
        <v>2458.66</v>
      </c>
      <c r="H109" s="12">
        <f t="shared" ref="H109:H111" si="54">G109*((1-$H$2)/1)</f>
        <v>2458.66</v>
      </c>
      <c r="I109" s="30">
        <v>0</v>
      </c>
      <c r="J109" s="12">
        <f t="shared" ref="J109:J111" si="55">G109*I109</f>
        <v>0</v>
      </c>
      <c r="K109" s="12">
        <f t="shared" ref="K109:K111" si="56">(G109*I109)*((1-$H$2/1))</f>
        <v>0</v>
      </c>
      <c r="L109" s="7"/>
      <c r="M109" s="26"/>
    </row>
    <row r="110" spans="1:13" ht="114" customHeight="1">
      <c r="A110" s="48">
        <v>5904012198333</v>
      </c>
      <c r="B110" s="5" t="s">
        <v>118</v>
      </c>
      <c r="C110" s="27" t="s">
        <v>383</v>
      </c>
      <c r="D110" s="68" t="s">
        <v>675</v>
      </c>
      <c r="E110" s="25" t="s">
        <v>702</v>
      </c>
      <c r="F110" s="5"/>
      <c r="G110" s="15">
        <v>1374.85</v>
      </c>
      <c r="H110" s="12">
        <f t="shared" si="54"/>
        <v>1374.85</v>
      </c>
      <c r="I110" s="30">
        <v>0</v>
      </c>
      <c r="J110" s="12">
        <f t="shared" si="55"/>
        <v>0</v>
      </c>
      <c r="K110" s="12">
        <f t="shared" si="56"/>
        <v>0</v>
      </c>
      <c r="L110" s="7"/>
      <c r="M110" s="26"/>
    </row>
    <row r="111" spans="1:13" ht="141" customHeight="1">
      <c r="A111" s="48">
        <v>5904012198395</v>
      </c>
      <c r="B111" s="5" t="s">
        <v>118</v>
      </c>
      <c r="C111" s="27" t="s">
        <v>383</v>
      </c>
      <c r="D111" s="68" t="s">
        <v>676</v>
      </c>
      <c r="E111" s="25" t="s">
        <v>703</v>
      </c>
      <c r="F111" s="5"/>
      <c r="G111" s="15">
        <v>3016.23</v>
      </c>
      <c r="H111" s="12">
        <f t="shared" si="54"/>
        <v>3016.23</v>
      </c>
      <c r="I111" s="30">
        <v>0</v>
      </c>
      <c r="J111" s="12">
        <f t="shared" si="55"/>
        <v>0</v>
      </c>
      <c r="K111" s="12">
        <f t="shared" si="56"/>
        <v>0</v>
      </c>
      <c r="L111" s="7"/>
      <c r="M111" s="26"/>
    </row>
    <row r="112" spans="1:13" ht="110.25" customHeight="1">
      <c r="A112" s="6">
        <v>5904012183698</v>
      </c>
      <c r="B112" s="5" t="s">
        <v>117</v>
      </c>
      <c r="C112" s="27" t="s">
        <v>383</v>
      </c>
      <c r="D112" s="6" t="s">
        <v>435</v>
      </c>
      <c r="E112" s="25" t="s">
        <v>442</v>
      </c>
      <c r="F112" s="5" t="s">
        <v>139</v>
      </c>
      <c r="G112" s="15">
        <v>1075</v>
      </c>
      <c r="H112" s="12">
        <f t="shared" si="50"/>
        <v>1075</v>
      </c>
      <c r="I112" s="30">
        <v>0</v>
      </c>
      <c r="J112" s="12">
        <f t="shared" si="43"/>
        <v>0</v>
      </c>
      <c r="K112" s="12">
        <f t="shared" si="44"/>
        <v>0</v>
      </c>
      <c r="L112" s="7"/>
      <c r="M112" s="26" t="s">
        <v>440</v>
      </c>
    </row>
    <row r="113" spans="1:13" ht="123" customHeight="1">
      <c r="A113" s="6">
        <v>5904012161023</v>
      </c>
      <c r="B113" s="5" t="s">
        <v>117</v>
      </c>
      <c r="C113" s="27" t="s">
        <v>383</v>
      </c>
      <c r="D113" s="6" t="s">
        <v>436</v>
      </c>
      <c r="E113" s="25" t="s">
        <v>443</v>
      </c>
      <c r="F113" s="5" t="s">
        <v>139</v>
      </c>
      <c r="G113" s="15">
        <v>1669.5</v>
      </c>
      <c r="H113" s="12">
        <f t="shared" ref="H113" si="57">G113*((1-$H$2)/1)</f>
        <v>1669.5</v>
      </c>
      <c r="I113" s="30">
        <v>0</v>
      </c>
      <c r="J113" s="12">
        <f t="shared" si="43"/>
        <v>0</v>
      </c>
      <c r="K113" s="12">
        <f t="shared" si="44"/>
        <v>0</v>
      </c>
      <c r="L113" s="7"/>
      <c r="M113" s="26" t="s">
        <v>441</v>
      </c>
    </row>
    <row r="114" spans="1:13" ht="122.25" customHeight="1">
      <c r="A114" s="6">
        <v>5901466171684</v>
      </c>
      <c r="B114" s="5" t="s">
        <v>117</v>
      </c>
      <c r="C114" s="27" t="s">
        <v>383</v>
      </c>
      <c r="D114" s="6" t="s">
        <v>49</v>
      </c>
      <c r="E114" s="25" t="s">
        <v>174</v>
      </c>
      <c r="F114" s="5" t="s">
        <v>139</v>
      </c>
      <c r="G114" s="15">
        <v>281.60000000000002</v>
      </c>
      <c r="H114" s="12">
        <f t="shared" si="5"/>
        <v>281.60000000000002</v>
      </c>
      <c r="I114" s="30">
        <v>0</v>
      </c>
      <c r="J114" s="12">
        <f t="shared" si="43"/>
        <v>0</v>
      </c>
      <c r="K114" s="12">
        <f t="shared" si="44"/>
        <v>0</v>
      </c>
      <c r="L114" s="7"/>
      <c r="M114" s="26" t="s">
        <v>289</v>
      </c>
    </row>
    <row r="115" spans="1:13" ht="134.25" customHeight="1">
      <c r="A115" s="6">
        <v>5901466171677</v>
      </c>
      <c r="B115" s="5" t="s">
        <v>117</v>
      </c>
      <c r="C115" s="27" t="s">
        <v>383</v>
      </c>
      <c r="D115" s="6" t="s">
        <v>50</v>
      </c>
      <c r="E115" s="25" t="s">
        <v>173</v>
      </c>
      <c r="F115" s="5" t="s">
        <v>139</v>
      </c>
      <c r="G115" s="15">
        <v>629.79999999999995</v>
      </c>
      <c r="H115" s="12">
        <f t="shared" si="5"/>
        <v>629.79999999999995</v>
      </c>
      <c r="I115" s="30">
        <v>0</v>
      </c>
      <c r="J115" s="12">
        <f t="shared" si="43"/>
        <v>0</v>
      </c>
      <c r="K115" s="12">
        <f t="shared" si="44"/>
        <v>0</v>
      </c>
      <c r="L115" s="7"/>
      <c r="M115" s="26" t="s">
        <v>290</v>
      </c>
    </row>
    <row r="116" spans="1:13" ht="189" customHeight="1">
      <c r="A116" s="47">
        <v>5901466144749</v>
      </c>
      <c r="B116" s="5" t="s">
        <v>117</v>
      </c>
      <c r="C116" s="27" t="s">
        <v>384</v>
      </c>
      <c r="D116" s="6" t="s">
        <v>51</v>
      </c>
      <c r="E116" s="25" t="s">
        <v>201</v>
      </c>
      <c r="F116" s="5" t="s">
        <v>139</v>
      </c>
      <c r="G116" s="15">
        <v>22249.1</v>
      </c>
      <c r="H116" s="12">
        <f t="shared" si="5"/>
        <v>22249.1</v>
      </c>
      <c r="I116" s="30">
        <v>0</v>
      </c>
      <c r="J116" s="12">
        <f t="shared" si="43"/>
        <v>0</v>
      </c>
      <c r="K116" s="12">
        <f t="shared" si="44"/>
        <v>0</v>
      </c>
      <c r="L116" s="7"/>
      <c r="M116" s="26" t="s">
        <v>291</v>
      </c>
    </row>
    <row r="117" spans="1:13" ht="234.75" customHeight="1">
      <c r="A117" s="6">
        <v>5901466157497</v>
      </c>
      <c r="B117" s="5" t="s">
        <v>118</v>
      </c>
      <c r="C117" s="27" t="s">
        <v>385</v>
      </c>
      <c r="D117" s="6" t="s">
        <v>52</v>
      </c>
      <c r="E117" s="25" t="s">
        <v>203</v>
      </c>
      <c r="F117" s="5" t="s">
        <v>139</v>
      </c>
      <c r="G117" s="15">
        <v>4303.1000000000004</v>
      </c>
      <c r="H117" s="12">
        <f t="shared" si="5"/>
        <v>4303.1000000000004</v>
      </c>
      <c r="I117" s="30">
        <v>0</v>
      </c>
      <c r="J117" s="12">
        <f t="shared" si="43"/>
        <v>0</v>
      </c>
      <c r="K117" s="12">
        <f t="shared" si="44"/>
        <v>0</v>
      </c>
      <c r="L117" s="7"/>
      <c r="M117" s="26" t="s">
        <v>292</v>
      </c>
    </row>
    <row r="118" spans="1:13" ht="274.5" customHeight="1">
      <c r="A118" s="6">
        <v>5901466157510</v>
      </c>
      <c r="B118" s="5" t="s">
        <v>118</v>
      </c>
      <c r="C118" s="27" t="s">
        <v>371</v>
      </c>
      <c r="D118" s="6" t="s">
        <v>53</v>
      </c>
      <c r="E118" s="25" t="s">
        <v>204</v>
      </c>
      <c r="F118" s="5" t="s">
        <v>139</v>
      </c>
      <c r="G118" s="15">
        <v>11105</v>
      </c>
      <c r="H118" s="12">
        <f t="shared" si="5"/>
        <v>11105</v>
      </c>
      <c r="I118" s="30">
        <v>0</v>
      </c>
      <c r="J118" s="12">
        <f t="shared" si="43"/>
        <v>0</v>
      </c>
      <c r="K118" s="12">
        <f t="shared" si="44"/>
        <v>0</v>
      </c>
      <c r="L118" s="7"/>
      <c r="M118" s="26" t="s">
        <v>293</v>
      </c>
    </row>
    <row r="119" spans="1:13" ht="228" customHeight="1">
      <c r="A119" s="47">
        <v>5901466157527</v>
      </c>
      <c r="B119" s="5" t="s">
        <v>118</v>
      </c>
      <c r="C119" s="27" t="s">
        <v>371</v>
      </c>
      <c r="D119" s="6" t="s">
        <v>54</v>
      </c>
      <c r="E119" s="25" t="s">
        <v>205</v>
      </c>
      <c r="F119" s="5" t="s">
        <v>139</v>
      </c>
      <c r="G119" s="15">
        <v>14280.7</v>
      </c>
      <c r="H119" s="12">
        <f t="shared" si="5"/>
        <v>14280.7</v>
      </c>
      <c r="I119" s="30">
        <v>0</v>
      </c>
      <c r="J119" s="12">
        <f t="shared" si="43"/>
        <v>0</v>
      </c>
      <c r="K119" s="12">
        <f t="shared" si="44"/>
        <v>0</v>
      </c>
      <c r="L119" s="7"/>
      <c r="M119" s="26" t="s">
        <v>294</v>
      </c>
    </row>
    <row r="120" spans="1:13" ht="220.5" customHeight="1">
      <c r="A120" s="47">
        <v>5901466170809</v>
      </c>
      <c r="B120" s="5" t="s">
        <v>118</v>
      </c>
      <c r="C120" s="27" t="s">
        <v>371</v>
      </c>
      <c r="D120" s="6" t="s">
        <v>55</v>
      </c>
      <c r="E120" s="25" t="s">
        <v>216</v>
      </c>
      <c r="F120" s="5" t="s">
        <v>139</v>
      </c>
      <c r="G120" s="15">
        <v>2854.7</v>
      </c>
      <c r="H120" s="12">
        <f t="shared" si="5"/>
        <v>2854.7</v>
      </c>
      <c r="I120" s="30">
        <v>0</v>
      </c>
      <c r="J120" s="12">
        <f t="shared" si="43"/>
        <v>0</v>
      </c>
      <c r="K120" s="12">
        <f t="shared" si="44"/>
        <v>0</v>
      </c>
      <c r="L120" s="7"/>
      <c r="M120" s="26" t="s">
        <v>295</v>
      </c>
    </row>
    <row r="121" spans="1:13" ht="162.75" customHeight="1">
      <c r="A121" s="47">
        <v>5901466170816</v>
      </c>
      <c r="B121" s="5" t="s">
        <v>118</v>
      </c>
      <c r="C121" s="27" t="s">
        <v>372</v>
      </c>
      <c r="D121" s="6" t="s">
        <v>56</v>
      </c>
      <c r="E121" s="25" t="s">
        <v>217</v>
      </c>
      <c r="F121" s="5" t="s">
        <v>139</v>
      </c>
      <c r="G121" s="15">
        <v>4486.5</v>
      </c>
      <c r="H121" s="12">
        <f t="shared" si="5"/>
        <v>4486.5</v>
      </c>
      <c r="I121" s="30">
        <v>0</v>
      </c>
      <c r="J121" s="12">
        <f t="shared" si="43"/>
        <v>0</v>
      </c>
      <c r="K121" s="12">
        <f t="shared" si="44"/>
        <v>0</v>
      </c>
      <c r="L121" s="7"/>
      <c r="M121" s="26" t="s">
        <v>296</v>
      </c>
    </row>
    <row r="122" spans="1:13" ht="208.5" customHeight="1">
      <c r="A122" s="47">
        <v>5901466171943</v>
      </c>
      <c r="B122" s="5" t="s">
        <v>118</v>
      </c>
      <c r="C122" s="27" t="s">
        <v>372</v>
      </c>
      <c r="D122" s="6" t="s">
        <v>57</v>
      </c>
      <c r="E122" s="25" t="s">
        <v>247</v>
      </c>
      <c r="F122" s="5" t="s">
        <v>139</v>
      </c>
      <c r="G122" s="16">
        <v>5301.5</v>
      </c>
      <c r="H122" s="12">
        <f t="shared" si="5"/>
        <v>5301.5</v>
      </c>
      <c r="I122" s="30">
        <v>0</v>
      </c>
      <c r="J122" s="12">
        <f t="shared" si="43"/>
        <v>0</v>
      </c>
      <c r="K122" s="12">
        <f t="shared" si="44"/>
        <v>0</v>
      </c>
      <c r="L122" s="7"/>
      <c r="M122" s="26" t="s">
        <v>297</v>
      </c>
    </row>
    <row r="123" spans="1:13" ht="204" customHeight="1">
      <c r="A123" s="47">
        <v>5901466171950</v>
      </c>
      <c r="B123" s="5" t="s">
        <v>118</v>
      </c>
      <c r="C123" s="27" t="s">
        <v>379</v>
      </c>
      <c r="D123" s="6" t="s">
        <v>58</v>
      </c>
      <c r="E123" s="25" t="s">
        <v>249</v>
      </c>
      <c r="F123" s="5" t="s">
        <v>139</v>
      </c>
      <c r="G123" s="16">
        <v>5931.4</v>
      </c>
      <c r="H123" s="12">
        <f t="shared" si="5"/>
        <v>5931.4</v>
      </c>
      <c r="I123" s="30">
        <v>0</v>
      </c>
      <c r="J123" s="12">
        <f t="shared" si="43"/>
        <v>0</v>
      </c>
      <c r="K123" s="12">
        <f t="shared" si="44"/>
        <v>0</v>
      </c>
      <c r="L123" s="7"/>
      <c r="M123" s="26" t="s">
        <v>298</v>
      </c>
    </row>
    <row r="124" spans="1:13" ht="98.25" customHeight="1">
      <c r="A124" s="6">
        <v>5904012188297</v>
      </c>
      <c r="B124" s="5" t="s">
        <v>118</v>
      </c>
      <c r="C124" s="34" t="s">
        <v>141</v>
      </c>
      <c r="D124" s="5" t="s">
        <v>628</v>
      </c>
      <c r="E124" s="25" t="s">
        <v>630</v>
      </c>
      <c r="F124" s="5" t="s">
        <v>139</v>
      </c>
      <c r="G124" s="16">
        <v>19729.3</v>
      </c>
      <c r="H124" s="12">
        <f t="shared" ref="H124:H125" si="58">G124*((1-$H$2)/1)</f>
        <v>19729.3</v>
      </c>
      <c r="I124" s="30">
        <v>0</v>
      </c>
      <c r="J124" s="12">
        <f t="shared" si="43"/>
        <v>0</v>
      </c>
      <c r="K124" s="12">
        <f t="shared" si="44"/>
        <v>0</v>
      </c>
      <c r="L124" s="7"/>
      <c r="M124" s="26"/>
    </row>
    <row r="125" spans="1:13" ht="98.25" customHeight="1">
      <c r="A125" s="6">
        <v>5904012188303</v>
      </c>
      <c r="B125" s="5" t="s">
        <v>118</v>
      </c>
      <c r="C125" s="34" t="s">
        <v>141</v>
      </c>
      <c r="D125" s="5" t="s">
        <v>629</v>
      </c>
      <c r="E125" s="25" t="s">
        <v>631</v>
      </c>
      <c r="F125" s="5" t="s">
        <v>139</v>
      </c>
      <c r="G125" s="16">
        <v>29914</v>
      </c>
      <c r="H125" s="12">
        <f t="shared" si="58"/>
        <v>29914</v>
      </c>
      <c r="I125" s="30">
        <v>0</v>
      </c>
      <c r="J125" s="12">
        <f t="shared" si="43"/>
        <v>0</v>
      </c>
      <c r="K125" s="12">
        <f t="shared" si="44"/>
        <v>0</v>
      </c>
      <c r="L125" s="7"/>
      <c r="M125" s="26"/>
    </row>
    <row r="126" spans="1:13" ht="262.5" customHeight="1">
      <c r="A126" s="6">
        <v>5904012117716</v>
      </c>
      <c r="B126" s="5" t="s">
        <v>118</v>
      </c>
      <c r="C126" s="34" t="s">
        <v>141</v>
      </c>
      <c r="D126" s="6" t="s">
        <v>59</v>
      </c>
      <c r="E126" s="25" t="s">
        <v>149</v>
      </c>
      <c r="F126" s="5" t="s">
        <v>139</v>
      </c>
      <c r="G126" s="15">
        <v>26513.3</v>
      </c>
      <c r="H126" s="12">
        <f t="shared" si="5"/>
        <v>26513.3</v>
      </c>
      <c r="I126" s="30">
        <v>0</v>
      </c>
      <c r="J126" s="12">
        <f t="shared" si="43"/>
        <v>0</v>
      </c>
      <c r="K126" s="12">
        <f t="shared" si="44"/>
        <v>0</v>
      </c>
      <c r="L126" s="7"/>
      <c r="M126" s="26" t="s">
        <v>299</v>
      </c>
    </row>
    <row r="127" spans="1:13" ht="258" customHeight="1">
      <c r="A127" s="6">
        <v>5904012117723</v>
      </c>
      <c r="B127" s="5" t="s">
        <v>118</v>
      </c>
      <c r="C127" s="27" t="s">
        <v>141</v>
      </c>
      <c r="D127" s="6" t="s">
        <v>60</v>
      </c>
      <c r="E127" s="25" t="s">
        <v>150</v>
      </c>
      <c r="F127" s="5" t="s">
        <v>139</v>
      </c>
      <c r="G127" s="15">
        <v>41229.599999999999</v>
      </c>
      <c r="H127" s="12">
        <f t="shared" si="5"/>
        <v>41229.599999999999</v>
      </c>
      <c r="I127" s="30">
        <v>0</v>
      </c>
      <c r="J127" s="12">
        <f t="shared" si="43"/>
        <v>0</v>
      </c>
      <c r="K127" s="12">
        <f t="shared" si="44"/>
        <v>0</v>
      </c>
      <c r="L127" s="7"/>
      <c r="M127" s="26" t="s">
        <v>300</v>
      </c>
    </row>
    <row r="128" spans="1:13" ht="174" customHeight="1">
      <c r="A128" s="6">
        <v>5904012117730</v>
      </c>
      <c r="B128" s="5" t="s">
        <v>118</v>
      </c>
      <c r="C128" s="27" t="s">
        <v>141</v>
      </c>
      <c r="D128" s="6" t="s">
        <v>61</v>
      </c>
      <c r="E128" s="25" t="s">
        <v>151</v>
      </c>
      <c r="F128" s="5" t="s">
        <v>139</v>
      </c>
      <c r="G128" s="15">
        <v>18775.599999999999</v>
      </c>
      <c r="H128" s="12">
        <f t="shared" si="5"/>
        <v>18775.599999999999</v>
      </c>
      <c r="I128" s="30">
        <v>0</v>
      </c>
      <c r="J128" s="12">
        <f t="shared" si="43"/>
        <v>0</v>
      </c>
      <c r="K128" s="12">
        <f t="shared" si="44"/>
        <v>0</v>
      </c>
      <c r="L128" s="7"/>
      <c r="M128" s="26" t="s">
        <v>301</v>
      </c>
    </row>
    <row r="129" spans="1:13" ht="180" customHeight="1">
      <c r="A129" s="6">
        <v>5904012117747</v>
      </c>
      <c r="B129" s="5" t="s">
        <v>118</v>
      </c>
      <c r="C129" s="27" t="s">
        <v>386</v>
      </c>
      <c r="D129" s="6" t="s">
        <v>62</v>
      </c>
      <c r="E129" s="25" t="s">
        <v>152</v>
      </c>
      <c r="F129" s="5" t="s">
        <v>139</v>
      </c>
      <c r="G129" s="15">
        <v>22760.6</v>
      </c>
      <c r="H129" s="12">
        <f t="shared" si="5"/>
        <v>22760.6</v>
      </c>
      <c r="I129" s="30">
        <v>0</v>
      </c>
      <c r="J129" s="12">
        <f t="shared" si="43"/>
        <v>0</v>
      </c>
      <c r="K129" s="12">
        <f t="shared" si="44"/>
        <v>0</v>
      </c>
      <c r="L129" s="7"/>
      <c r="M129" s="26" t="s">
        <v>302</v>
      </c>
    </row>
    <row r="130" spans="1:13" ht="111" customHeight="1">
      <c r="A130" s="6">
        <v>5904012117754</v>
      </c>
      <c r="B130" s="5" t="s">
        <v>118</v>
      </c>
      <c r="C130" s="27" t="s">
        <v>386</v>
      </c>
      <c r="D130" s="6" t="s">
        <v>63</v>
      </c>
      <c r="E130" s="25" t="s">
        <v>153</v>
      </c>
      <c r="F130" s="5" t="s">
        <v>139</v>
      </c>
      <c r="G130" s="15">
        <v>939.2</v>
      </c>
      <c r="H130" s="12">
        <f t="shared" si="5"/>
        <v>939.2</v>
      </c>
      <c r="I130" s="30">
        <v>0</v>
      </c>
      <c r="J130" s="12">
        <f t="shared" si="43"/>
        <v>0</v>
      </c>
      <c r="K130" s="12">
        <f t="shared" si="44"/>
        <v>0</v>
      </c>
      <c r="L130" s="7"/>
      <c r="M130" s="26" t="s">
        <v>303</v>
      </c>
    </row>
    <row r="131" spans="1:13" ht="180" customHeight="1">
      <c r="A131" s="6">
        <v>5904012117761</v>
      </c>
      <c r="B131" s="5" t="s">
        <v>118</v>
      </c>
      <c r="C131" s="27" t="s">
        <v>386</v>
      </c>
      <c r="D131" s="6" t="s">
        <v>64</v>
      </c>
      <c r="E131" s="25" t="s">
        <v>154</v>
      </c>
      <c r="F131" s="5" t="s">
        <v>139</v>
      </c>
      <c r="G131" s="15">
        <v>5602.7</v>
      </c>
      <c r="H131" s="12">
        <f t="shared" si="5"/>
        <v>5602.7</v>
      </c>
      <c r="I131" s="30">
        <v>0</v>
      </c>
      <c r="J131" s="12">
        <f t="shared" si="43"/>
        <v>0</v>
      </c>
      <c r="K131" s="12">
        <f t="shared" si="44"/>
        <v>0</v>
      </c>
      <c r="L131" s="7"/>
      <c r="M131" s="26" t="s">
        <v>304</v>
      </c>
    </row>
    <row r="132" spans="1:13" ht="218.25" customHeight="1">
      <c r="A132" s="6">
        <v>5904012139558</v>
      </c>
      <c r="B132" s="5" t="s">
        <v>118</v>
      </c>
      <c r="C132" s="40" t="s">
        <v>445</v>
      </c>
      <c r="D132" s="6" t="s">
        <v>65</v>
      </c>
      <c r="E132" s="25" t="s">
        <v>199</v>
      </c>
      <c r="F132" s="5" t="s">
        <v>139</v>
      </c>
      <c r="G132" s="15">
        <v>16220.3</v>
      </c>
      <c r="H132" s="12">
        <f t="shared" si="5"/>
        <v>16220.3</v>
      </c>
      <c r="I132" s="30">
        <v>0</v>
      </c>
      <c r="J132" s="12">
        <f t="shared" si="43"/>
        <v>0</v>
      </c>
      <c r="K132" s="12">
        <f t="shared" si="44"/>
        <v>0</v>
      </c>
      <c r="L132" s="7"/>
      <c r="M132" s="26" t="s">
        <v>433</v>
      </c>
    </row>
    <row r="133" spans="1:13" ht="218.25" customHeight="1">
      <c r="A133" s="53">
        <v>5904012198135</v>
      </c>
      <c r="B133" s="5" t="s">
        <v>118</v>
      </c>
      <c r="C133" s="35" t="s">
        <v>400</v>
      </c>
      <c r="D133" s="5" t="s">
        <v>649</v>
      </c>
      <c r="E133" s="25" t="s">
        <v>650</v>
      </c>
      <c r="F133" s="5" t="s">
        <v>139</v>
      </c>
      <c r="G133" s="15">
        <v>14179.98</v>
      </c>
      <c r="H133" s="12">
        <f t="shared" ref="H133:H137" si="59">G133*((1-$H$2)/1)</f>
        <v>14179.98</v>
      </c>
      <c r="I133" s="30">
        <v>0</v>
      </c>
      <c r="J133" s="12">
        <f t="shared" ref="J133:J137" si="60">G133*I133</f>
        <v>0</v>
      </c>
      <c r="K133" s="12">
        <f t="shared" ref="K133:K137" si="61">(G133*I133)*((1-$H$2/1))</f>
        <v>0</v>
      </c>
      <c r="L133" s="7"/>
      <c r="M133" s="51"/>
    </row>
    <row r="134" spans="1:13" ht="405">
      <c r="A134" s="48">
        <v>5904012171114</v>
      </c>
      <c r="B134" s="5" t="s">
        <v>118</v>
      </c>
      <c r="C134" s="35" t="s">
        <v>400</v>
      </c>
      <c r="D134" s="48" t="s">
        <v>401</v>
      </c>
      <c r="E134" s="38" t="s">
        <v>402</v>
      </c>
      <c r="F134" s="5" t="s">
        <v>139</v>
      </c>
      <c r="G134" s="15">
        <v>20443.39</v>
      </c>
      <c r="H134" s="12">
        <f t="shared" si="59"/>
        <v>20443.39</v>
      </c>
      <c r="I134" s="30">
        <v>0</v>
      </c>
      <c r="J134" s="12">
        <f t="shared" si="60"/>
        <v>0</v>
      </c>
      <c r="K134" s="12">
        <f t="shared" si="61"/>
        <v>0</v>
      </c>
      <c r="L134" s="7"/>
      <c r="M134" s="36" t="s">
        <v>421</v>
      </c>
    </row>
    <row r="135" spans="1:13" ht="405">
      <c r="A135" s="48">
        <v>5904012171121</v>
      </c>
      <c r="B135" s="5" t="s">
        <v>118</v>
      </c>
      <c r="C135" s="35" t="s">
        <v>400</v>
      </c>
      <c r="D135" s="48" t="s">
        <v>403</v>
      </c>
      <c r="E135" s="38" t="s">
        <v>404</v>
      </c>
      <c r="F135" s="5" t="s">
        <v>139</v>
      </c>
      <c r="G135" s="15">
        <v>26777.17</v>
      </c>
      <c r="H135" s="12">
        <f t="shared" si="59"/>
        <v>26777.17</v>
      </c>
      <c r="I135" s="30">
        <v>0</v>
      </c>
      <c r="J135" s="12">
        <f t="shared" si="60"/>
        <v>0</v>
      </c>
      <c r="K135" s="12">
        <f t="shared" si="61"/>
        <v>0</v>
      </c>
      <c r="L135" s="7"/>
      <c r="M135" s="36" t="s">
        <v>422</v>
      </c>
    </row>
    <row r="136" spans="1:13" ht="81" customHeight="1">
      <c r="A136" s="48">
        <v>5904012198142</v>
      </c>
      <c r="B136" s="5" t="s">
        <v>118</v>
      </c>
      <c r="C136" s="35" t="s">
        <v>400</v>
      </c>
      <c r="D136" s="5" t="s">
        <v>647</v>
      </c>
      <c r="E136" s="38" t="s">
        <v>651</v>
      </c>
      <c r="F136" s="5" t="s">
        <v>139</v>
      </c>
      <c r="G136" s="15">
        <v>30710.87</v>
      </c>
      <c r="H136" s="12">
        <f t="shared" si="59"/>
        <v>30710.87</v>
      </c>
      <c r="I136" s="30">
        <v>0</v>
      </c>
      <c r="J136" s="12">
        <f t="shared" si="60"/>
        <v>0</v>
      </c>
      <c r="K136" s="12">
        <f t="shared" si="61"/>
        <v>0</v>
      </c>
      <c r="L136" s="57"/>
      <c r="M136" s="36"/>
    </row>
    <row r="137" spans="1:13" ht="81" customHeight="1">
      <c r="A137" s="48">
        <v>5904012198128</v>
      </c>
      <c r="B137" s="5" t="s">
        <v>118</v>
      </c>
      <c r="C137" s="35" t="s">
        <v>400</v>
      </c>
      <c r="D137" s="5" t="s">
        <v>648</v>
      </c>
      <c r="E137" s="38" t="s">
        <v>652</v>
      </c>
      <c r="F137" s="5" t="s">
        <v>139</v>
      </c>
      <c r="G137" s="15">
        <v>36775.53</v>
      </c>
      <c r="H137" s="12">
        <f t="shared" si="59"/>
        <v>36775.53</v>
      </c>
      <c r="I137" s="30">
        <v>0</v>
      </c>
      <c r="J137" s="12">
        <f t="shared" si="60"/>
        <v>0</v>
      </c>
      <c r="K137" s="12">
        <f t="shared" si="61"/>
        <v>0</v>
      </c>
      <c r="L137" s="59"/>
      <c r="M137" s="36"/>
    </row>
    <row r="138" spans="1:13" ht="54.75" customHeight="1">
      <c r="A138" s="48">
        <v>5904012171152</v>
      </c>
      <c r="B138" s="5" t="s">
        <v>118</v>
      </c>
      <c r="C138" s="35" t="s">
        <v>400</v>
      </c>
      <c r="D138" s="48" t="s">
        <v>405</v>
      </c>
      <c r="E138" s="38" t="s">
        <v>416</v>
      </c>
      <c r="F138" s="5" t="s">
        <v>417</v>
      </c>
      <c r="G138" s="15">
        <v>818.3</v>
      </c>
      <c r="H138" s="12">
        <f t="shared" ref="H138:H145" si="62">G138*((1-$H$2)/1)</f>
        <v>818.3</v>
      </c>
      <c r="I138" s="30">
        <v>0</v>
      </c>
      <c r="J138" s="12">
        <f t="shared" si="43"/>
        <v>0</v>
      </c>
      <c r="K138" s="12">
        <f t="shared" si="44"/>
        <v>0</v>
      </c>
      <c r="L138" s="37"/>
      <c r="M138" s="36" t="s">
        <v>423</v>
      </c>
    </row>
    <row r="139" spans="1:13" ht="39" customHeight="1">
      <c r="A139" s="48">
        <v>5904012198173</v>
      </c>
      <c r="B139" s="5" t="s">
        <v>118</v>
      </c>
      <c r="C139" s="35" t="s">
        <v>400</v>
      </c>
      <c r="D139" s="5" t="s">
        <v>653</v>
      </c>
      <c r="E139" s="38" t="s">
        <v>656</v>
      </c>
      <c r="F139" s="54" t="s">
        <v>139</v>
      </c>
      <c r="G139" s="15">
        <v>1304.55</v>
      </c>
      <c r="H139" s="12">
        <f t="shared" si="62"/>
        <v>1304.55</v>
      </c>
      <c r="I139" s="30">
        <v>0</v>
      </c>
      <c r="J139" s="12">
        <f t="shared" si="43"/>
        <v>0</v>
      </c>
      <c r="K139" s="12">
        <f t="shared" si="44"/>
        <v>0</v>
      </c>
      <c r="L139" s="63"/>
      <c r="M139" s="1" t="s">
        <v>658</v>
      </c>
    </row>
    <row r="140" spans="1:13" ht="39" customHeight="1">
      <c r="A140" s="48">
        <v>5904012171145</v>
      </c>
      <c r="B140" s="5" t="s">
        <v>118</v>
      </c>
      <c r="C140" s="35" t="s">
        <v>400</v>
      </c>
      <c r="D140" s="5" t="s">
        <v>654</v>
      </c>
      <c r="E140" s="38" t="s">
        <v>418</v>
      </c>
      <c r="F140" s="5" t="s">
        <v>139</v>
      </c>
      <c r="G140" s="15">
        <v>1524.5</v>
      </c>
      <c r="H140" s="12">
        <f t="shared" ref="H140:H141" si="63">G140*((1-$H$2)/1)</f>
        <v>1524.5</v>
      </c>
      <c r="I140" s="30">
        <v>0</v>
      </c>
      <c r="J140" s="12">
        <f t="shared" ref="J140:J141" si="64">G140*I140</f>
        <v>0</v>
      </c>
      <c r="K140" s="12">
        <f t="shared" ref="K140:K141" si="65">(G140*I140)*((1-$H$2/1))</f>
        <v>0</v>
      </c>
      <c r="L140" s="64"/>
      <c r="M140" s="36" t="s">
        <v>659</v>
      </c>
    </row>
    <row r="141" spans="1:13" ht="39" customHeight="1">
      <c r="A141" s="48">
        <v>5904012198166</v>
      </c>
      <c r="B141" s="5" t="s">
        <v>118</v>
      </c>
      <c r="C141" s="35" t="s">
        <v>400</v>
      </c>
      <c r="D141" s="5" t="s">
        <v>655</v>
      </c>
      <c r="E141" s="38" t="s">
        <v>657</v>
      </c>
      <c r="F141" s="5" t="s">
        <v>139</v>
      </c>
      <c r="G141" s="15">
        <v>1629.09</v>
      </c>
      <c r="H141" s="12">
        <f t="shared" si="63"/>
        <v>1629.09</v>
      </c>
      <c r="I141" s="30">
        <v>0</v>
      </c>
      <c r="J141" s="12">
        <f t="shared" si="64"/>
        <v>0</v>
      </c>
      <c r="K141" s="12">
        <f t="shared" si="65"/>
        <v>0</v>
      </c>
      <c r="L141" s="65"/>
      <c r="M141" s="36" t="s">
        <v>660</v>
      </c>
    </row>
    <row r="142" spans="1:13" ht="72" customHeight="1">
      <c r="A142" s="48">
        <v>5904012198180</v>
      </c>
      <c r="B142" s="5" t="s">
        <v>118</v>
      </c>
      <c r="C142" s="35" t="s">
        <v>400</v>
      </c>
      <c r="D142" s="5" t="s">
        <v>661</v>
      </c>
      <c r="E142" s="38" t="s">
        <v>664</v>
      </c>
      <c r="F142" s="5" t="s">
        <v>417</v>
      </c>
      <c r="G142" s="15">
        <v>985.12</v>
      </c>
      <c r="H142" s="12">
        <f t="shared" ref="H142:H144" si="66">G142*((1-$H$2)/1)</f>
        <v>985.12</v>
      </c>
      <c r="I142" s="30">
        <v>0</v>
      </c>
      <c r="J142" s="12">
        <f t="shared" ref="J142:J144" si="67">G142*I142</f>
        <v>0</v>
      </c>
      <c r="K142" s="12">
        <f t="shared" ref="K142:K144" si="68">(G142*I142)*((1-$H$2/1))</f>
        <v>0</v>
      </c>
      <c r="L142" s="37"/>
      <c r="M142" s="36"/>
    </row>
    <row r="143" spans="1:13" ht="48" customHeight="1">
      <c r="A143" s="48">
        <v>5904012171138</v>
      </c>
      <c r="B143" s="5" t="s">
        <v>118</v>
      </c>
      <c r="C143" s="35" t="s">
        <v>400</v>
      </c>
      <c r="D143" s="5" t="s">
        <v>662</v>
      </c>
      <c r="E143" s="38" t="s">
        <v>419</v>
      </c>
      <c r="F143" s="5" t="s">
        <v>139</v>
      </c>
      <c r="G143" s="15">
        <v>2830.9</v>
      </c>
      <c r="H143" s="12">
        <f t="shared" si="66"/>
        <v>2830.9</v>
      </c>
      <c r="I143" s="30">
        <v>0</v>
      </c>
      <c r="J143" s="12">
        <f t="shared" si="67"/>
        <v>0</v>
      </c>
      <c r="K143" s="12">
        <f t="shared" si="68"/>
        <v>0</v>
      </c>
      <c r="L143" s="66"/>
      <c r="M143" s="36" t="s">
        <v>665</v>
      </c>
    </row>
    <row r="144" spans="1:13" ht="48" customHeight="1">
      <c r="A144" s="48">
        <v>5904012198159</v>
      </c>
      <c r="B144" s="5" t="s">
        <v>118</v>
      </c>
      <c r="C144" s="35" t="s">
        <v>400</v>
      </c>
      <c r="D144" s="5" t="s">
        <v>663</v>
      </c>
      <c r="E144" s="38" t="s">
        <v>419</v>
      </c>
      <c r="F144" s="5" t="s">
        <v>139</v>
      </c>
      <c r="G144" s="15">
        <v>3114.2</v>
      </c>
      <c r="H144" s="12">
        <f t="shared" si="66"/>
        <v>3114.2</v>
      </c>
      <c r="I144" s="30">
        <v>0</v>
      </c>
      <c r="J144" s="12">
        <f t="shared" si="67"/>
        <v>0</v>
      </c>
      <c r="K144" s="12">
        <f t="shared" si="68"/>
        <v>0</v>
      </c>
      <c r="L144" s="67"/>
      <c r="M144" s="36" t="s">
        <v>666</v>
      </c>
    </row>
    <row r="145" spans="1:13" ht="63" customHeight="1">
      <c r="A145" s="48">
        <v>5904012171169</v>
      </c>
      <c r="B145" s="5" t="s">
        <v>118</v>
      </c>
      <c r="C145" s="35" t="s">
        <v>400</v>
      </c>
      <c r="D145" s="48" t="s">
        <v>406</v>
      </c>
      <c r="E145" s="38" t="s">
        <v>420</v>
      </c>
      <c r="F145" s="5" t="s">
        <v>417</v>
      </c>
      <c r="G145" s="15">
        <v>627.79999999999995</v>
      </c>
      <c r="H145" s="12">
        <f t="shared" si="62"/>
        <v>627.79999999999995</v>
      </c>
      <c r="I145" s="30">
        <v>0</v>
      </c>
      <c r="J145" s="12">
        <f t="shared" si="43"/>
        <v>0</v>
      </c>
      <c r="K145" s="12">
        <f t="shared" si="44"/>
        <v>0</v>
      </c>
      <c r="L145" s="37"/>
      <c r="M145" s="36" t="s">
        <v>424</v>
      </c>
    </row>
    <row r="146" spans="1:13" ht="257.25" customHeight="1">
      <c r="A146" s="6">
        <v>5901466157701</v>
      </c>
      <c r="B146" s="5" t="s">
        <v>118</v>
      </c>
      <c r="C146" s="27" t="s">
        <v>380</v>
      </c>
      <c r="D146" s="6" t="s">
        <v>66</v>
      </c>
      <c r="E146" s="25" t="s">
        <v>215</v>
      </c>
      <c r="F146" s="5" t="s">
        <v>139</v>
      </c>
      <c r="G146" s="15">
        <v>14100.2</v>
      </c>
      <c r="H146" s="12">
        <f t="shared" ref="H146:H217" si="69">G146*((1-$H$2)/1)</f>
        <v>14100.2</v>
      </c>
      <c r="I146" s="30">
        <v>0</v>
      </c>
      <c r="J146" s="12">
        <f t="shared" si="43"/>
        <v>0</v>
      </c>
      <c r="K146" s="12">
        <f t="shared" si="44"/>
        <v>0</v>
      </c>
      <c r="L146" s="7"/>
      <c r="M146" s="26" t="s">
        <v>305</v>
      </c>
    </row>
    <row r="147" spans="1:13" ht="218.25" customHeight="1">
      <c r="A147" s="6">
        <v>5901466144756</v>
      </c>
      <c r="B147" s="5" t="s">
        <v>118</v>
      </c>
      <c r="C147" s="27" t="s">
        <v>380</v>
      </c>
      <c r="D147" s="6" t="s">
        <v>67</v>
      </c>
      <c r="E147" s="25" t="s">
        <v>201</v>
      </c>
      <c r="F147" s="5" t="s">
        <v>139</v>
      </c>
      <c r="G147" s="15">
        <v>31827.9</v>
      </c>
      <c r="H147" s="12">
        <f t="shared" si="69"/>
        <v>31827.9</v>
      </c>
      <c r="I147" s="30">
        <v>0</v>
      </c>
      <c r="J147" s="12">
        <f t="shared" si="43"/>
        <v>0</v>
      </c>
      <c r="K147" s="12">
        <f t="shared" si="44"/>
        <v>0</v>
      </c>
      <c r="L147" s="7"/>
      <c r="M147" s="26" t="s">
        <v>306</v>
      </c>
    </row>
    <row r="148" spans="1:13" ht="195" customHeight="1">
      <c r="A148" s="6">
        <v>5901466144763</v>
      </c>
      <c r="B148" s="5" t="s">
        <v>118</v>
      </c>
      <c r="C148" s="27" t="s">
        <v>385</v>
      </c>
      <c r="D148" s="6" t="s">
        <v>68</v>
      </c>
      <c r="E148" s="25" t="s">
        <v>201</v>
      </c>
      <c r="F148" s="5" t="s">
        <v>139</v>
      </c>
      <c r="G148" s="15">
        <v>56424.7</v>
      </c>
      <c r="H148" s="12">
        <f t="shared" si="69"/>
        <v>56424.7</v>
      </c>
      <c r="I148" s="30">
        <v>0</v>
      </c>
      <c r="J148" s="12">
        <f t="shared" si="43"/>
        <v>0</v>
      </c>
      <c r="K148" s="12">
        <f t="shared" si="44"/>
        <v>0</v>
      </c>
      <c r="L148" s="7"/>
      <c r="M148" s="26" t="s">
        <v>307</v>
      </c>
    </row>
    <row r="149" spans="1:13" ht="207.75" customHeight="1">
      <c r="A149" s="6">
        <v>5901466196212</v>
      </c>
      <c r="B149" s="5" t="s">
        <v>118</v>
      </c>
      <c r="C149" s="27" t="s">
        <v>385</v>
      </c>
      <c r="D149" s="6" t="s">
        <v>69</v>
      </c>
      <c r="E149" s="25" t="s">
        <v>201</v>
      </c>
      <c r="F149" s="5" t="s">
        <v>139</v>
      </c>
      <c r="G149" s="15">
        <v>60907.4</v>
      </c>
      <c r="H149" s="12">
        <f t="shared" si="69"/>
        <v>60907.4</v>
      </c>
      <c r="I149" s="30">
        <v>0</v>
      </c>
      <c r="J149" s="12">
        <f t="shared" si="43"/>
        <v>0</v>
      </c>
      <c r="K149" s="12">
        <f t="shared" si="44"/>
        <v>0</v>
      </c>
      <c r="L149" s="7"/>
      <c r="M149" s="26" t="s">
        <v>308</v>
      </c>
    </row>
    <row r="150" spans="1:13" ht="219" customHeight="1">
      <c r="A150" s="6">
        <v>5901466144770</v>
      </c>
      <c r="B150" s="5" t="s">
        <v>118</v>
      </c>
      <c r="C150" s="27" t="s">
        <v>385</v>
      </c>
      <c r="D150" s="6" t="s">
        <v>70</v>
      </c>
      <c r="E150" s="25" t="s">
        <v>201</v>
      </c>
      <c r="F150" s="5" t="s">
        <v>139</v>
      </c>
      <c r="G150" s="15">
        <v>73131.5</v>
      </c>
      <c r="H150" s="12">
        <f t="shared" si="69"/>
        <v>73131.5</v>
      </c>
      <c r="I150" s="30">
        <v>0</v>
      </c>
      <c r="J150" s="12">
        <f t="shared" si="43"/>
        <v>0</v>
      </c>
      <c r="K150" s="12">
        <f t="shared" si="44"/>
        <v>0</v>
      </c>
      <c r="L150" s="7"/>
      <c r="M150" s="26" t="s">
        <v>309</v>
      </c>
    </row>
    <row r="151" spans="1:13" ht="237" customHeight="1">
      <c r="A151" s="6">
        <v>5901466195796</v>
      </c>
      <c r="B151" s="5" t="s">
        <v>118</v>
      </c>
      <c r="C151" s="27" t="s">
        <v>385</v>
      </c>
      <c r="D151" s="6" t="s">
        <v>71</v>
      </c>
      <c r="E151" s="25" t="s">
        <v>201</v>
      </c>
      <c r="F151" s="5" t="s">
        <v>139</v>
      </c>
      <c r="G151" s="15">
        <v>77868.5</v>
      </c>
      <c r="H151" s="12">
        <f t="shared" si="69"/>
        <v>77868.5</v>
      </c>
      <c r="I151" s="30">
        <v>0</v>
      </c>
      <c r="J151" s="12">
        <f t="shared" si="43"/>
        <v>0</v>
      </c>
      <c r="K151" s="12">
        <f t="shared" si="44"/>
        <v>0</v>
      </c>
      <c r="L151" s="7"/>
      <c r="M151" s="26" t="s">
        <v>310</v>
      </c>
    </row>
    <row r="152" spans="1:13" ht="149.25" customHeight="1">
      <c r="A152" s="6">
        <v>5904012175297</v>
      </c>
      <c r="B152" s="5" t="s">
        <v>118</v>
      </c>
      <c r="C152" s="27" t="s">
        <v>385</v>
      </c>
      <c r="D152" s="6" t="s">
        <v>538</v>
      </c>
      <c r="E152" s="25" t="s">
        <v>542</v>
      </c>
      <c r="F152" s="5" t="s">
        <v>139</v>
      </c>
      <c r="G152" s="15">
        <v>30907.1</v>
      </c>
      <c r="H152" s="12">
        <f t="shared" ref="H152:H155" si="70">G152*((1-$H$2)/1)</f>
        <v>30907.1</v>
      </c>
      <c r="I152" s="30">
        <v>0</v>
      </c>
      <c r="J152" s="12">
        <f t="shared" si="43"/>
        <v>0</v>
      </c>
      <c r="K152" s="12">
        <f t="shared" si="44"/>
        <v>0</v>
      </c>
      <c r="L152" s="7"/>
      <c r="M152" s="26" t="s">
        <v>546</v>
      </c>
    </row>
    <row r="153" spans="1:13" ht="182.25" customHeight="1">
      <c r="A153" s="6">
        <v>5904012175303</v>
      </c>
      <c r="B153" s="5" t="s">
        <v>118</v>
      </c>
      <c r="C153" s="27" t="s">
        <v>385</v>
      </c>
      <c r="D153" s="6" t="s">
        <v>539</v>
      </c>
      <c r="E153" s="25" t="s">
        <v>543</v>
      </c>
      <c r="F153" s="5" t="s">
        <v>139</v>
      </c>
      <c r="G153" s="15">
        <v>51392.1</v>
      </c>
      <c r="H153" s="12">
        <f t="shared" si="70"/>
        <v>51392.1</v>
      </c>
      <c r="I153" s="30">
        <v>0</v>
      </c>
      <c r="J153" s="12">
        <f t="shared" si="43"/>
        <v>0</v>
      </c>
      <c r="K153" s="12">
        <f t="shared" si="44"/>
        <v>0</v>
      </c>
      <c r="L153" s="7"/>
      <c r="M153" s="26" t="s">
        <v>547</v>
      </c>
    </row>
    <row r="154" spans="1:13" ht="162.75" customHeight="1">
      <c r="A154" s="6">
        <v>5904012175310</v>
      </c>
      <c r="B154" s="5" t="s">
        <v>118</v>
      </c>
      <c r="C154" s="27" t="s">
        <v>385</v>
      </c>
      <c r="D154" s="6" t="s">
        <v>540</v>
      </c>
      <c r="E154" s="25" t="s">
        <v>544</v>
      </c>
      <c r="F154" s="5" t="s">
        <v>139</v>
      </c>
      <c r="G154" s="15">
        <v>71805.100000000006</v>
      </c>
      <c r="H154" s="12">
        <f t="shared" si="70"/>
        <v>71805.100000000006</v>
      </c>
      <c r="I154" s="30">
        <v>0</v>
      </c>
      <c r="J154" s="12">
        <f t="shared" si="43"/>
        <v>0</v>
      </c>
      <c r="K154" s="12">
        <f t="shared" si="44"/>
        <v>0</v>
      </c>
      <c r="L154" s="44"/>
      <c r="M154" s="26" t="s">
        <v>548</v>
      </c>
    </row>
    <row r="155" spans="1:13" ht="173.25" customHeight="1">
      <c r="A155" s="6">
        <v>5904012184411</v>
      </c>
      <c r="B155" s="5" t="s">
        <v>118</v>
      </c>
      <c r="C155" s="45" t="s">
        <v>559</v>
      </c>
      <c r="D155" s="6" t="s">
        <v>541</v>
      </c>
      <c r="E155" s="25" t="s">
        <v>545</v>
      </c>
      <c r="F155" s="5" t="s">
        <v>139</v>
      </c>
      <c r="G155" s="15">
        <v>172044.1</v>
      </c>
      <c r="H155" s="12">
        <f t="shared" si="70"/>
        <v>172044.1</v>
      </c>
      <c r="I155" s="30">
        <v>0</v>
      </c>
      <c r="J155" s="12">
        <f t="shared" si="43"/>
        <v>0</v>
      </c>
      <c r="K155" s="12">
        <f t="shared" si="44"/>
        <v>0</v>
      </c>
      <c r="L155" s="7"/>
      <c r="M155" s="26" t="s">
        <v>549</v>
      </c>
    </row>
    <row r="156" spans="1:13" ht="173.25" customHeight="1">
      <c r="A156" s="6">
        <v>5904012188587</v>
      </c>
      <c r="B156" s="5" t="s">
        <v>118</v>
      </c>
      <c r="C156" s="45" t="s">
        <v>559</v>
      </c>
      <c r="D156" s="5" t="s">
        <v>608</v>
      </c>
      <c r="E156" s="25" t="s">
        <v>609</v>
      </c>
      <c r="F156" s="5" t="s">
        <v>139</v>
      </c>
      <c r="G156" s="15">
        <v>114284.4</v>
      </c>
      <c r="H156" s="12">
        <f t="shared" ref="H156" si="71">G156*((1-$H$2)/1)</f>
        <v>114284.4</v>
      </c>
      <c r="I156" s="30">
        <v>0</v>
      </c>
      <c r="J156" s="12">
        <f t="shared" si="43"/>
        <v>0</v>
      </c>
      <c r="K156" s="12">
        <f t="shared" si="44"/>
        <v>0</v>
      </c>
      <c r="L156" s="49"/>
      <c r="M156" s="26"/>
    </row>
    <row r="157" spans="1:13" ht="39" customHeight="1">
      <c r="A157" s="6">
        <v>5904012184428</v>
      </c>
      <c r="B157" s="5" t="s">
        <v>118</v>
      </c>
      <c r="C157" s="45" t="s">
        <v>558</v>
      </c>
      <c r="D157" s="6" t="s">
        <v>550</v>
      </c>
      <c r="E157" s="25" t="s">
        <v>560</v>
      </c>
      <c r="F157" s="5" t="s">
        <v>139</v>
      </c>
      <c r="G157" s="15">
        <v>934.4</v>
      </c>
      <c r="H157" s="12">
        <f t="shared" ref="H157:H164" si="72">G157*((1-$H$2)/1)</f>
        <v>934.4</v>
      </c>
      <c r="I157" s="30">
        <v>0</v>
      </c>
      <c r="J157" s="12">
        <f t="shared" si="43"/>
        <v>0</v>
      </c>
      <c r="K157" s="12">
        <f t="shared" si="44"/>
        <v>0</v>
      </c>
      <c r="L157" s="57"/>
      <c r="M157" s="26" t="s">
        <v>568</v>
      </c>
    </row>
    <row r="158" spans="1:13" ht="39" customHeight="1">
      <c r="A158" s="6">
        <v>5904012184435</v>
      </c>
      <c r="B158" s="5" t="s">
        <v>118</v>
      </c>
      <c r="C158" s="45" t="s">
        <v>558</v>
      </c>
      <c r="D158" s="6" t="s">
        <v>551</v>
      </c>
      <c r="E158" s="25" t="s">
        <v>561</v>
      </c>
      <c r="F158" s="5" t="s">
        <v>139</v>
      </c>
      <c r="G158" s="15">
        <v>934.4</v>
      </c>
      <c r="H158" s="12">
        <f t="shared" si="72"/>
        <v>934.4</v>
      </c>
      <c r="I158" s="30">
        <v>0</v>
      </c>
      <c r="J158" s="12">
        <f t="shared" si="43"/>
        <v>0</v>
      </c>
      <c r="K158" s="12">
        <f t="shared" si="44"/>
        <v>0</v>
      </c>
      <c r="L158" s="58"/>
      <c r="M158" s="26" t="s">
        <v>569</v>
      </c>
    </row>
    <row r="159" spans="1:13" ht="39" customHeight="1">
      <c r="A159" s="6">
        <v>5904012184442</v>
      </c>
      <c r="B159" s="5" t="s">
        <v>118</v>
      </c>
      <c r="C159" s="45" t="s">
        <v>558</v>
      </c>
      <c r="D159" s="6" t="s">
        <v>552</v>
      </c>
      <c r="E159" s="25" t="s">
        <v>562</v>
      </c>
      <c r="F159" s="5" t="s">
        <v>139</v>
      </c>
      <c r="G159" s="15">
        <v>934.4</v>
      </c>
      <c r="H159" s="12">
        <f t="shared" si="72"/>
        <v>934.4</v>
      </c>
      <c r="I159" s="30">
        <v>0</v>
      </c>
      <c r="J159" s="12">
        <f t="shared" ref="J159:J222" si="73">G159*I159</f>
        <v>0</v>
      </c>
      <c r="K159" s="12">
        <f t="shared" ref="K159:K222" si="74">(G159*I159)*((1-$H$2/1))</f>
        <v>0</v>
      </c>
      <c r="L159" s="58"/>
      <c r="M159" s="26" t="s">
        <v>570</v>
      </c>
    </row>
    <row r="160" spans="1:13" ht="39" customHeight="1">
      <c r="A160" s="6">
        <v>5904012184459</v>
      </c>
      <c r="B160" s="5" t="s">
        <v>118</v>
      </c>
      <c r="C160" s="45" t="s">
        <v>558</v>
      </c>
      <c r="D160" s="6" t="s">
        <v>553</v>
      </c>
      <c r="E160" s="25" t="s">
        <v>563</v>
      </c>
      <c r="F160" s="5" t="s">
        <v>139</v>
      </c>
      <c r="G160" s="15">
        <v>934.4</v>
      </c>
      <c r="H160" s="12">
        <f t="shared" si="72"/>
        <v>934.4</v>
      </c>
      <c r="I160" s="30">
        <v>0</v>
      </c>
      <c r="J160" s="12">
        <f t="shared" si="73"/>
        <v>0</v>
      </c>
      <c r="K160" s="12">
        <f t="shared" si="74"/>
        <v>0</v>
      </c>
      <c r="L160" s="58"/>
      <c r="M160" s="26" t="s">
        <v>571</v>
      </c>
    </row>
    <row r="161" spans="1:13" ht="39" customHeight="1">
      <c r="A161" s="6">
        <v>5904012184466</v>
      </c>
      <c r="B161" s="5" t="s">
        <v>118</v>
      </c>
      <c r="C161" s="45" t="s">
        <v>558</v>
      </c>
      <c r="D161" s="6" t="s">
        <v>554</v>
      </c>
      <c r="E161" s="25" t="s">
        <v>564</v>
      </c>
      <c r="F161" s="5" t="s">
        <v>139</v>
      </c>
      <c r="G161" s="15">
        <v>934.4</v>
      </c>
      <c r="H161" s="12">
        <f t="shared" si="72"/>
        <v>934.4</v>
      </c>
      <c r="I161" s="30">
        <v>0</v>
      </c>
      <c r="J161" s="12">
        <f t="shared" si="73"/>
        <v>0</v>
      </c>
      <c r="K161" s="12">
        <f t="shared" si="74"/>
        <v>0</v>
      </c>
      <c r="L161" s="58"/>
      <c r="M161" s="26" t="s">
        <v>572</v>
      </c>
    </row>
    <row r="162" spans="1:13" ht="39" customHeight="1">
      <c r="A162" s="6">
        <v>5904012185487</v>
      </c>
      <c r="B162" s="5" t="s">
        <v>118</v>
      </c>
      <c r="C162" s="45" t="s">
        <v>558</v>
      </c>
      <c r="D162" s="6" t="s">
        <v>555</v>
      </c>
      <c r="E162" s="25" t="s">
        <v>565</v>
      </c>
      <c r="F162" s="5" t="s">
        <v>139</v>
      </c>
      <c r="G162" s="15">
        <v>934.4</v>
      </c>
      <c r="H162" s="12">
        <f t="shared" si="72"/>
        <v>934.4</v>
      </c>
      <c r="I162" s="30">
        <v>0</v>
      </c>
      <c r="J162" s="12">
        <f t="shared" si="73"/>
        <v>0</v>
      </c>
      <c r="K162" s="12">
        <f t="shared" si="74"/>
        <v>0</v>
      </c>
      <c r="L162" s="58"/>
      <c r="M162" s="26" t="s">
        <v>573</v>
      </c>
    </row>
    <row r="163" spans="1:13" ht="39" customHeight="1">
      <c r="A163" s="6">
        <v>5904012184480</v>
      </c>
      <c r="B163" s="5" t="s">
        <v>118</v>
      </c>
      <c r="C163" s="45" t="s">
        <v>558</v>
      </c>
      <c r="D163" s="6" t="s">
        <v>556</v>
      </c>
      <c r="E163" s="25" t="s">
        <v>566</v>
      </c>
      <c r="F163" s="5" t="s">
        <v>139</v>
      </c>
      <c r="G163" s="15">
        <v>934.4</v>
      </c>
      <c r="H163" s="12">
        <f t="shared" si="72"/>
        <v>934.4</v>
      </c>
      <c r="I163" s="30">
        <v>0</v>
      </c>
      <c r="J163" s="12">
        <f t="shared" si="73"/>
        <v>0</v>
      </c>
      <c r="K163" s="12">
        <f t="shared" si="74"/>
        <v>0</v>
      </c>
      <c r="L163" s="58"/>
      <c r="M163" s="26" t="s">
        <v>574</v>
      </c>
    </row>
    <row r="164" spans="1:13" ht="39" customHeight="1">
      <c r="A164" s="6">
        <v>5904012184473</v>
      </c>
      <c r="B164" s="5" t="s">
        <v>118</v>
      </c>
      <c r="C164" s="45" t="s">
        <v>558</v>
      </c>
      <c r="D164" s="6" t="s">
        <v>557</v>
      </c>
      <c r="E164" s="25" t="s">
        <v>567</v>
      </c>
      <c r="F164" s="5" t="s">
        <v>139</v>
      </c>
      <c r="G164" s="15">
        <v>934.4</v>
      </c>
      <c r="H164" s="12">
        <f t="shared" si="72"/>
        <v>934.4</v>
      </c>
      <c r="I164" s="30">
        <v>0</v>
      </c>
      <c r="J164" s="12">
        <f t="shared" si="73"/>
        <v>0</v>
      </c>
      <c r="K164" s="12">
        <f t="shared" si="74"/>
        <v>0</v>
      </c>
      <c r="L164" s="59"/>
      <c r="M164" s="26" t="s">
        <v>575</v>
      </c>
    </row>
    <row r="165" spans="1:13" ht="78" customHeight="1">
      <c r="A165" s="6">
        <v>5904012184572</v>
      </c>
      <c r="B165" s="5" t="s">
        <v>118</v>
      </c>
      <c r="C165" s="45" t="s">
        <v>558</v>
      </c>
      <c r="D165" s="5">
        <v>855052</v>
      </c>
      <c r="E165" s="25" t="s">
        <v>584</v>
      </c>
      <c r="F165" s="5" t="s">
        <v>139</v>
      </c>
      <c r="G165" s="15">
        <v>1164.4000000000001</v>
      </c>
      <c r="H165" s="12">
        <f t="shared" ref="H165:H166" si="75">G165*((1-$H$2)/1)</f>
        <v>1164.4000000000001</v>
      </c>
      <c r="I165" s="30">
        <v>0</v>
      </c>
      <c r="J165" s="12">
        <f t="shared" si="73"/>
        <v>0</v>
      </c>
      <c r="K165" s="12">
        <f t="shared" si="74"/>
        <v>0</v>
      </c>
      <c r="L165" s="46"/>
      <c r="M165" s="26" t="s">
        <v>599</v>
      </c>
    </row>
    <row r="166" spans="1:13" ht="75">
      <c r="A166" s="6">
        <v>5904012184565</v>
      </c>
      <c r="B166" s="5" t="s">
        <v>118</v>
      </c>
      <c r="C166" s="45" t="s">
        <v>558</v>
      </c>
      <c r="D166" s="5">
        <v>865603</v>
      </c>
      <c r="E166" s="25" t="s">
        <v>585</v>
      </c>
      <c r="F166" s="5" t="s">
        <v>139</v>
      </c>
      <c r="G166" s="15">
        <v>2371.9</v>
      </c>
      <c r="H166" s="12">
        <f t="shared" si="75"/>
        <v>2371.9</v>
      </c>
      <c r="I166" s="30">
        <v>0</v>
      </c>
      <c r="J166" s="12">
        <f t="shared" si="73"/>
        <v>0</v>
      </c>
      <c r="K166" s="12">
        <f t="shared" si="74"/>
        <v>0</v>
      </c>
      <c r="L166" s="46"/>
      <c r="M166" s="26" t="s">
        <v>600</v>
      </c>
    </row>
    <row r="167" spans="1:13" ht="39" customHeight="1">
      <c r="A167" s="6">
        <v>5904012184626</v>
      </c>
      <c r="B167" s="5" t="s">
        <v>118</v>
      </c>
      <c r="C167" s="45" t="s">
        <v>558</v>
      </c>
      <c r="D167" s="5" t="s">
        <v>576</v>
      </c>
      <c r="E167" s="25" t="s">
        <v>586</v>
      </c>
      <c r="F167" s="5" t="s">
        <v>139</v>
      </c>
      <c r="G167" s="15">
        <v>4650.1000000000004</v>
      </c>
      <c r="H167" s="12">
        <f t="shared" ref="H167:H179" si="76">G167*((1-$H$2)/1)</f>
        <v>4650.1000000000004</v>
      </c>
      <c r="I167" s="30">
        <v>0</v>
      </c>
      <c r="J167" s="12">
        <f t="shared" si="73"/>
        <v>0</v>
      </c>
      <c r="K167" s="12">
        <f t="shared" si="74"/>
        <v>0</v>
      </c>
      <c r="L167" s="46"/>
      <c r="M167" s="26" t="s">
        <v>601</v>
      </c>
    </row>
    <row r="168" spans="1:13" ht="41.25" customHeight="1">
      <c r="A168" s="6">
        <v>5904012184497</v>
      </c>
      <c r="B168" s="5" t="s">
        <v>118</v>
      </c>
      <c r="C168" s="45" t="s">
        <v>558</v>
      </c>
      <c r="D168" s="5" t="s">
        <v>577</v>
      </c>
      <c r="E168" s="25" t="s">
        <v>596</v>
      </c>
      <c r="F168" s="5" t="s">
        <v>139</v>
      </c>
      <c r="G168" s="15">
        <v>790.6</v>
      </c>
      <c r="H168" s="12">
        <f t="shared" si="76"/>
        <v>790.6</v>
      </c>
      <c r="I168" s="30">
        <v>0</v>
      </c>
      <c r="J168" s="12">
        <f t="shared" si="73"/>
        <v>0</v>
      </c>
      <c r="K168" s="12">
        <f t="shared" si="74"/>
        <v>0</v>
      </c>
      <c r="L168" s="57"/>
      <c r="M168" s="60"/>
    </row>
    <row r="169" spans="1:13" ht="41.25" customHeight="1">
      <c r="A169" s="6">
        <v>5904012184503</v>
      </c>
      <c r="B169" s="5" t="s">
        <v>118</v>
      </c>
      <c r="C169" s="45" t="s">
        <v>558</v>
      </c>
      <c r="D169" s="5" t="s">
        <v>578</v>
      </c>
      <c r="E169" s="25" t="s">
        <v>597</v>
      </c>
      <c r="F169" s="5" t="s">
        <v>139</v>
      </c>
      <c r="G169" s="15">
        <v>790.6</v>
      </c>
      <c r="H169" s="12">
        <f t="shared" si="76"/>
        <v>790.6</v>
      </c>
      <c r="I169" s="30">
        <v>0</v>
      </c>
      <c r="J169" s="12">
        <f t="shared" si="73"/>
        <v>0</v>
      </c>
      <c r="K169" s="12">
        <f t="shared" si="74"/>
        <v>0</v>
      </c>
      <c r="L169" s="58"/>
      <c r="M169" s="61"/>
    </row>
    <row r="170" spans="1:13" ht="41.25" customHeight="1">
      <c r="A170" s="6">
        <v>5904012184510</v>
      </c>
      <c r="B170" s="5" t="s">
        <v>118</v>
      </c>
      <c r="C170" s="45" t="s">
        <v>558</v>
      </c>
      <c r="D170" s="5" t="s">
        <v>579</v>
      </c>
      <c r="E170" s="25" t="s">
        <v>598</v>
      </c>
      <c r="F170" s="5" t="s">
        <v>139</v>
      </c>
      <c r="G170" s="15">
        <v>790.6</v>
      </c>
      <c r="H170" s="12">
        <f t="shared" si="76"/>
        <v>790.6</v>
      </c>
      <c r="I170" s="30">
        <v>0</v>
      </c>
      <c r="J170" s="12">
        <f t="shared" si="73"/>
        <v>0</v>
      </c>
      <c r="K170" s="12">
        <f t="shared" si="74"/>
        <v>0</v>
      </c>
      <c r="L170" s="59"/>
      <c r="M170" s="62"/>
    </row>
    <row r="171" spans="1:13" ht="39" customHeight="1">
      <c r="A171" s="6">
        <v>5904012184527</v>
      </c>
      <c r="B171" s="5" t="s">
        <v>118</v>
      </c>
      <c r="C171" s="45" t="s">
        <v>558</v>
      </c>
      <c r="D171" s="5" t="s">
        <v>580</v>
      </c>
      <c r="E171" s="25" t="s">
        <v>587</v>
      </c>
      <c r="F171" s="5" t="s">
        <v>139</v>
      </c>
      <c r="G171" s="15">
        <v>5031.3999999999996</v>
      </c>
      <c r="H171" s="12">
        <f t="shared" si="76"/>
        <v>5031.3999999999996</v>
      </c>
      <c r="I171" s="30">
        <v>0</v>
      </c>
      <c r="J171" s="12">
        <f t="shared" si="73"/>
        <v>0</v>
      </c>
      <c r="K171" s="12">
        <f t="shared" si="74"/>
        <v>0</v>
      </c>
      <c r="L171" s="46"/>
      <c r="M171" s="26"/>
    </row>
    <row r="172" spans="1:13" ht="90" customHeight="1">
      <c r="A172" s="6">
        <v>5904012184589</v>
      </c>
      <c r="B172" s="5" t="s">
        <v>118</v>
      </c>
      <c r="C172" s="45" t="s">
        <v>558</v>
      </c>
      <c r="D172" s="5" t="s">
        <v>581</v>
      </c>
      <c r="E172" s="25" t="s">
        <v>588</v>
      </c>
      <c r="F172" s="5" t="s">
        <v>139</v>
      </c>
      <c r="G172" s="15">
        <v>2515.6999999999998</v>
      </c>
      <c r="H172" s="12">
        <f t="shared" si="76"/>
        <v>2515.6999999999998</v>
      </c>
      <c r="I172" s="30">
        <v>0</v>
      </c>
      <c r="J172" s="12">
        <f t="shared" si="73"/>
        <v>0</v>
      </c>
      <c r="K172" s="12">
        <f t="shared" si="74"/>
        <v>0</v>
      </c>
      <c r="L172" s="46"/>
      <c r="M172" s="26" t="s">
        <v>602</v>
      </c>
    </row>
    <row r="173" spans="1:13" ht="99" customHeight="1">
      <c r="A173" s="6">
        <v>5904012184596</v>
      </c>
      <c r="B173" s="5" t="s">
        <v>118</v>
      </c>
      <c r="C173" s="45" t="s">
        <v>558</v>
      </c>
      <c r="D173" s="5" t="s">
        <v>582</v>
      </c>
      <c r="E173" s="25" t="s">
        <v>589</v>
      </c>
      <c r="F173" s="5" t="s">
        <v>139</v>
      </c>
      <c r="G173" s="15">
        <v>503.1</v>
      </c>
      <c r="H173" s="12">
        <f t="shared" si="76"/>
        <v>503.1</v>
      </c>
      <c r="I173" s="30">
        <v>0</v>
      </c>
      <c r="J173" s="12">
        <f t="shared" si="73"/>
        <v>0</v>
      </c>
      <c r="K173" s="12">
        <f t="shared" si="74"/>
        <v>0</v>
      </c>
      <c r="L173" s="46"/>
      <c r="M173" s="26" t="s">
        <v>603</v>
      </c>
    </row>
    <row r="174" spans="1:13" ht="105" customHeight="1">
      <c r="A174" s="6">
        <v>5904012184602</v>
      </c>
      <c r="B174" s="5" t="s">
        <v>118</v>
      </c>
      <c r="C174" s="45" t="s">
        <v>558</v>
      </c>
      <c r="D174" s="5">
        <v>865674</v>
      </c>
      <c r="E174" s="25" t="s">
        <v>590</v>
      </c>
      <c r="F174" s="5" t="s">
        <v>139</v>
      </c>
      <c r="G174" s="15">
        <v>2364.8000000000002</v>
      </c>
      <c r="H174" s="12">
        <f t="shared" si="76"/>
        <v>2364.8000000000002</v>
      </c>
      <c r="I174" s="30">
        <v>0</v>
      </c>
      <c r="J174" s="12">
        <f t="shared" si="73"/>
        <v>0</v>
      </c>
      <c r="K174" s="12">
        <f t="shared" si="74"/>
        <v>0</v>
      </c>
      <c r="L174" s="46"/>
      <c r="M174" s="26" t="s">
        <v>604</v>
      </c>
    </row>
    <row r="175" spans="1:13" ht="72.75" customHeight="1">
      <c r="A175" s="6">
        <v>5904012184619</v>
      </c>
      <c r="B175" s="5" t="s">
        <v>118</v>
      </c>
      <c r="C175" s="45" t="s">
        <v>558</v>
      </c>
      <c r="D175" s="5">
        <v>865696</v>
      </c>
      <c r="E175" s="25" t="s">
        <v>591</v>
      </c>
      <c r="F175" s="5" t="s">
        <v>139</v>
      </c>
      <c r="G175" s="15">
        <v>3205.7</v>
      </c>
      <c r="H175" s="12">
        <f t="shared" si="76"/>
        <v>3205.7</v>
      </c>
      <c r="I175" s="30">
        <v>0</v>
      </c>
      <c r="J175" s="12">
        <f t="shared" si="73"/>
        <v>0</v>
      </c>
      <c r="K175" s="12">
        <f t="shared" si="74"/>
        <v>0</v>
      </c>
      <c r="L175" s="46"/>
      <c r="M175" s="26" t="s">
        <v>605</v>
      </c>
    </row>
    <row r="176" spans="1:13" ht="69.75" customHeight="1">
      <c r="A176" s="6">
        <v>5904012185470</v>
      </c>
      <c r="B176" s="5" t="s">
        <v>118</v>
      </c>
      <c r="C176" s="45" t="s">
        <v>558</v>
      </c>
      <c r="D176" s="5" t="s">
        <v>583</v>
      </c>
      <c r="E176" s="25" t="s">
        <v>592</v>
      </c>
      <c r="F176" s="5" t="s">
        <v>139</v>
      </c>
      <c r="G176" s="15">
        <v>201.3</v>
      </c>
      <c r="H176" s="12">
        <f t="shared" si="76"/>
        <v>201.3</v>
      </c>
      <c r="I176" s="30">
        <v>0</v>
      </c>
      <c r="J176" s="12">
        <f t="shared" si="73"/>
        <v>0</v>
      </c>
      <c r="K176" s="12">
        <f t="shared" si="74"/>
        <v>0</v>
      </c>
      <c r="L176" s="46"/>
      <c r="M176" s="26" t="s">
        <v>605</v>
      </c>
    </row>
    <row r="177" spans="1:13" ht="62.25" customHeight="1">
      <c r="A177" s="6">
        <v>5904012184541</v>
      </c>
      <c r="B177" s="5" t="s">
        <v>118</v>
      </c>
      <c r="C177" s="45" t="s">
        <v>558</v>
      </c>
      <c r="D177" s="5">
        <v>867670</v>
      </c>
      <c r="E177" s="25" t="s">
        <v>593</v>
      </c>
      <c r="F177" s="5" t="s">
        <v>139</v>
      </c>
      <c r="G177" s="15">
        <v>380.9</v>
      </c>
      <c r="H177" s="12">
        <f t="shared" si="76"/>
        <v>380.9</v>
      </c>
      <c r="I177" s="30">
        <v>0</v>
      </c>
      <c r="J177" s="12">
        <f t="shared" si="73"/>
        <v>0</v>
      </c>
      <c r="K177" s="12">
        <f t="shared" si="74"/>
        <v>0</v>
      </c>
      <c r="L177" s="57"/>
      <c r="M177" s="26" t="s">
        <v>606</v>
      </c>
    </row>
    <row r="178" spans="1:13" ht="62.25" customHeight="1">
      <c r="A178" s="6">
        <v>5904012184534</v>
      </c>
      <c r="B178" s="5" t="s">
        <v>118</v>
      </c>
      <c r="C178" s="45" t="s">
        <v>558</v>
      </c>
      <c r="D178" s="5">
        <v>188392</v>
      </c>
      <c r="E178" s="25" t="s">
        <v>594</v>
      </c>
      <c r="F178" s="5" t="s">
        <v>139</v>
      </c>
      <c r="G178" s="15">
        <v>860.4</v>
      </c>
      <c r="H178" s="12">
        <f t="shared" si="76"/>
        <v>860.4</v>
      </c>
      <c r="I178" s="30">
        <v>0</v>
      </c>
      <c r="J178" s="12">
        <f t="shared" si="73"/>
        <v>0</v>
      </c>
      <c r="K178" s="12">
        <f t="shared" si="74"/>
        <v>0</v>
      </c>
      <c r="L178" s="59"/>
      <c r="M178" s="26" t="s">
        <v>606</v>
      </c>
    </row>
    <row r="179" spans="1:13" ht="164.25" customHeight="1">
      <c r="A179" s="6">
        <v>5904012184558</v>
      </c>
      <c r="B179" s="5" t="s">
        <v>118</v>
      </c>
      <c r="C179" s="45" t="s">
        <v>558</v>
      </c>
      <c r="D179" s="5">
        <v>865714</v>
      </c>
      <c r="E179" s="25" t="s">
        <v>595</v>
      </c>
      <c r="F179" s="5" t="s">
        <v>139</v>
      </c>
      <c r="G179" s="15">
        <v>424.1</v>
      </c>
      <c r="H179" s="12">
        <f t="shared" si="76"/>
        <v>424.1</v>
      </c>
      <c r="I179" s="30">
        <v>0</v>
      </c>
      <c r="J179" s="12">
        <f t="shared" si="73"/>
        <v>0</v>
      </c>
      <c r="K179" s="12">
        <f t="shared" si="74"/>
        <v>0</v>
      </c>
      <c r="L179" s="46"/>
      <c r="M179" s="26" t="s">
        <v>607</v>
      </c>
    </row>
    <row r="180" spans="1:13" ht="237" customHeight="1">
      <c r="A180" s="6">
        <v>5904012143265</v>
      </c>
      <c r="B180" s="5" t="s">
        <v>118</v>
      </c>
      <c r="C180" s="27" t="s">
        <v>385</v>
      </c>
      <c r="D180" s="6" t="s">
        <v>72</v>
      </c>
      <c r="E180" s="25" t="s">
        <v>158</v>
      </c>
      <c r="F180" s="5" t="s">
        <v>139</v>
      </c>
      <c r="G180" s="15">
        <v>1811.3</v>
      </c>
      <c r="H180" s="12">
        <f t="shared" si="69"/>
        <v>1811.3</v>
      </c>
      <c r="I180" s="30">
        <v>0</v>
      </c>
      <c r="J180" s="12">
        <f t="shared" si="73"/>
        <v>0</v>
      </c>
      <c r="K180" s="12">
        <f t="shared" si="74"/>
        <v>0</v>
      </c>
      <c r="L180" s="7"/>
      <c r="M180" s="26" t="s">
        <v>311</v>
      </c>
    </row>
    <row r="181" spans="1:13" ht="233.25" customHeight="1">
      <c r="A181" s="6">
        <v>5904012143272</v>
      </c>
      <c r="B181" s="5" t="s">
        <v>118</v>
      </c>
      <c r="C181" s="27" t="s">
        <v>116</v>
      </c>
      <c r="D181" s="6" t="s">
        <v>73</v>
      </c>
      <c r="E181" s="25" t="s">
        <v>159</v>
      </c>
      <c r="F181" s="5" t="s">
        <v>139</v>
      </c>
      <c r="G181" s="15">
        <v>2212.1999999999998</v>
      </c>
      <c r="H181" s="12">
        <f t="shared" si="69"/>
        <v>2212.1999999999998</v>
      </c>
      <c r="I181" s="30">
        <v>0</v>
      </c>
      <c r="J181" s="12">
        <f t="shared" si="73"/>
        <v>0</v>
      </c>
      <c r="K181" s="12">
        <f t="shared" si="74"/>
        <v>0</v>
      </c>
      <c r="L181" s="7"/>
      <c r="M181" s="26" t="s">
        <v>360</v>
      </c>
    </row>
    <row r="182" spans="1:13" ht="233.25" customHeight="1">
      <c r="A182" s="6">
        <v>5904012143289</v>
      </c>
      <c r="B182" s="5" t="s">
        <v>118</v>
      </c>
      <c r="C182" s="27" t="s">
        <v>116</v>
      </c>
      <c r="D182" s="6" t="s">
        <v>74</v>
      </c>
      <c r="E182" s="25" t="s">
        <v>160</v>
      </c>
      <c r="F182" s="5" t="s">
        <v>139</v>
      </c>
      <c r="G182" s="15">
        <v>1996.9</v>
      </c>
      <c r="H182" s="12">
        <f t="shared" si="69"/>
        <v>1996.9</v>
      </c>
      <c r="I182" s="30">
        <v>0</v>
      </c>
      <c r="J182" s="12">
        <f t="shared" si="73"/>
        <v>0</v>
      </c>
      <c r="K182" s="12">
        <f t="shared" si="74"/>
        <v>0</v>
      </c>
      <c r="L182" s="7"/>
      <c r="M182" s="26" t="s">
        <v>361</v>
      </c>
    </row>
    <row r="183" spans="1:13" ht="233.25" customHeight="1">
      <c r="A183" s="6">
        <v>5904012143296</v>
      </c>
      <c r="B183" s="5" t="s">
        <v>118</v>
      </c>
      <c r="C183" s="27" t="s">
        <v>116</v>
      </c>
      <c r="D183" s="6" t="s">
        <v>75</v>
      </c>
      <c r="E183" s="25" t="s">
        <v>161</v>
      </c>
      <c r="F183" s="5" t="s">
        <v>139</v>
      </c>
      <c r="G183" s="15">
        <v>1180.4000000000001</v>
      </c>
      <c r="H183" s="12">
        <f t="shared" si="69"/>
        <v>1180.4000000000001</v>
      </c>
      <c r="I183" s="30">
        <v>0</v>
      </c>
      <c r="J183" s="12">
        <f t="shared" si="73"/>
        <v>0</v>
      </c>
      <c r="K183" s="12">
        <f t="shared" si="74"/>
        <v>0</v>
      </c>
      <c r="L183" s="7"/>
      <c r="M183" s="26" t="s">
        <v>312</v>
      </c>
    </row>
    <row r="184" spans="1:13" ht="219" customHeight="1">
      <c r="A184" s="6">
        <v>5904012143333</v>
      </c>
      <c r="B184" s="5" t="s">
        <v>118</v>
      </c>
      <c r="C184" s="27" t="s">
        <v>116</v>
      </c>
      <c r="D184" s="6" t="s">
        <v>76</v>
      </c>
      <c r="E184" s="25" t="s">
        <v>162</v>
      </c>
      <c r="F184" s="5" t="s">
        <v>139</v>
      </c>
      <c r="G184" s="15">
        <v>4951.5</v>
      </c>
      <c r="H184" s="12">
        <f t="shared" si="69"/>
        <v>4951.5</v>
      </c>
      <c r="I184" s="30">
        <v>0</v>
      </c>
      <c r="J184" s="12">
        <f t="shared" si="73"/>
        <v>0</v>
      </c>
      <c r="K184" s="12">
        <f t="shared" si="74"/>
        <v>0</v>
      </c>
      <c r="L184" s="7"/>
      <c r="M184" s="26" t="s">
        <v>362</v>
      </c>
    </row>
    <row r="185" spans="1:13" ht="219" customHeight="1">
      <c r="A185" s="6">
        <v>5904012143302</v>
      </c>
      <c r="B185" s="5" t="s">
        <v>118</v>
      </c>
      <c r="C185" s="27" t="s">
        <v>116</v>
      </c>
      <c r="D185" s="6" t="s">
        <v>77</v>
      </c>
      <c r="E185" s="25" t="s">
        <v>163</v>
      </c>
      <c r="F185" s="5" t="s">
        <v>139</v>
      </c>
      <c r="G185" s="15">
        <v>1959.8</v>
      </c>
      <c r="H185" s="12">
        <f t="shared" si="69"/>
        <v>1959.8</v>
      </c>
      <c r="I185" s="30">
        <v>0</v>
      </c>
      <c r="J185" s="12">
        <f t="shared" si="73"/>
        <v>0</v>
      </c>
      <c r="K185" s="12">
        <f t="shared" si="74"/>
        <v>0</v>
      </c>
      <c r="L185" s="7"/>
      <c r="M185" s="26" t="s">
        <v>313</v>
      </c>
    </row>
    <row r="186" spans="1:13" ht="246" customHeight="1">
      <c r="A186" s="6">
        <v>5904012143319</v>
      </c>
      <c r="B186" s="5" t="s">
        <v>118</v>
      </c>
      <c r="C186" s="27" t="s">
        <v>116</v>
      </c>
      <c r="D186" s="6" t="s">
        <v>78</v>
      </c>
      <c r="E186" s="25" t="s">
        <v>164</v>
      </c>
      <c r="F186" s="5" t="s">
        <v>139</v>
      </c>
      <c r="G186" s="15">
        <v>5708.6</v>
      </c>
      <c r="H186" s="12">
        <f t="shared" si="69"/>
        <v>5708.6</v>
      </c>
      <c r="I186" s="30">
        <v>0</v>
      </c>
      <c r="J186" s="12">
        <f t="shared" si="73"/>
        <v>0</v>
      </c>
      <c r="K186" s="12">
        <f t="shared" si="74"/>
        <v>0</v>
      </c>
      <c r="L186" s="7"/>
      <c r="M186" s="26" t="s">
        <v>363</v>
      </c>
    </row>
    <row r="187" spans="1:13" ht="248.25" customHeight="1">
      <c r="A187" s="6">
        <v>5904012143326</v>
      </c>
      <c r="B187" s="5" t="s">
        <v>118</v>
      </c>
      <c r="C187" s="27" t="s">
        <v>116</v>
      </c>
      <c r="D187" s="6" t="s">
        <v>79</v>
      </c>
      <c r="E187" s="25" t="s">
        <v>165</v>
      </c>
      <c r="F187" s="5" t="s">
        <v>139</v>
      </c>
      <c r="G187" s="15">
        <v>7061</v>
      </c>
      <c r="H187" s="12">
        <f t="shared" si="69"/>
        <v>7061</v>
      </c>
      <c r="I187" s="30">
        <v>0</v>
      </c>
      <c r="J187" s="12">
        <f t="shared" si="73"/>
        <v>0</v>
      </c>
      <c r="K187" s="12">
        <f t="shared" si="74"/>
        <v>0</v>
      </c>
      <c r="L187" s="7"/>
      <c r="M187" s="26" t="s">
        <v>314</v>
      </c>
    </row>
    <row r="188" spans="1:13" ht="180" customHeight="1">
      <c r="A188" s="6">
        <v>5904012143371</v>
      </c>
      <c r="B188" s="5" t="s">
        <v>118</v>
      </c>
      <c r="C188" s="27" t="s">
        <v>116</v>
      </c>
      <c r="D188" s="6" t="s">
        <v>80</v>
      </c>
      <c r="E188" s="25" t="s">
        <v>166</v>
      </c>
      <c r="F188" s="5" t="s">
        <v>139</v>
      </c>
      <c r="G188" s="15">
        <v>809.2</v>
      </c>
      <c r="H188" s="12">
        <f t="shared" si="69"/>
        <v>809.2</v>
      </c>
      <c r="I188" s="30">
        <v>0</v>
      </c>
      <c r="J188" s="12">
        <f t="shared" si="73"/>
        <v>0</v>
      </c>
      <c r="K188" s="12">
        <f t="shared" si="74"/>
        <v>0</v>
      </c>
      <c r="L188" s="7"/>
      <c r="M188" s="26" t="s">
        <v>364</v>
      </c>
    </row>
    <row r="189" spans="1:13" ht="180" customHeight="1">
      <c r="A189" s="6">
        <v>5904012143340</v>
      </c>
      <c r="B189" s="5" t="s">
        <v>118</v>
      </c>
      <c r="C189" s="27" t="s">
        <v>116</v>
      </c>
      <c r="D189" s="6" t="s">
        <v>81</v>
      </c>
      <c r="E189" s="25" t="s">
        <v>167</v>
      </c>
      <c r="F189" s="5" t="s">
        <v>139</v>
      </c>
      <c r="G189" s="15">
        <v>1670.3</v>
      </c>
      <c r="H189" s="12">
        <f t="shared" si="69"/>
        <v>1670.3</v>
      </c>
      <c r="I189" s="30">
        <v>0</v>
      </c>
      <c r="J189" s="12">
        <f t="shared" si="73"/>
        <v>0</v>
      </c>
      <c r="K189" s="12">
        <f t="shared" si="74"/>
        <v>0</v>
      </c>
      <c r="L189" s="7"/>
      <c r="M189" s="26" t="s">
        <v>365</v>
      </c>
    </row>
    <row r="190" spans="1:13" ht="180" customHeight="1">
      <c r="A190" s="6">
        <v>5904012143357</v>
      </c>
      <c r="B190" s="5" t="s">
        <v>118</v>
      </c>
      <c r="C190" s="27" t="s">
        <v>116</v>
      </c>
      <c r="D190" s="6" t="s">
        <v>82</v>
      </c>
      <c r="E190" s="25" t="s">
        <v>168</v>
      </c>
      <c r="F190" s="5" t="s">
        <v>139</v>
      </c>
      <c r="G190" s="15">
        <v>3438.7</v>
      </c>
      <c r="H190" s="12">
        <f t="shared" si="69"/>
        <v>3438.7</v>
      </c>
      <c r="I190" s="30">
        <v>0</v>
      </c>
      <c r="J190" s="12">
        <f t="shared" si="73"/>
        <v>0</v>
      </c>
      <c r="K190" s="12">
        <f t="shared" si="74"/>
        <v>0</v>
      </c>
      <c r="L190" s="7"/>
      <c r="M190" s="26" t="s">
        <v>366</v>
      </c>
    </row>
    <row r="191" spans="1:13" ht="180" customHeight="1">
      <c r="A191" s="6">
        <v>5904012143388</v>
      </c>
      <c r="B191" s="5" t="s">
        <v>118</v>
      </c>
      <c r="C191" s="27" t="s">
        <v>116</v>
      </c>
      <c r="D191" s="6" t="s">
        <v>83</v>
      </c>
      <c r="E191" s="25" t="s">
        <v>169</v>
      </c>
      <c r="F191" s="5" t="s">
        <v>139</v>
      </c>
      <c r="G191" s="15">
        <v>1210.5</v>
      </c>
      <c r="H191" s="12">
        <f t="shared" si="69"/>
        <v>1210.5</v>
      </c>
      <c r="I191" s="30">
        <v>0</v>
      </c>
      <c r="J191" s="12">
        <f t="shared" si="73"/>
        <v>0</v>
      </c>
      <c r="K191" s="12">
        <f t="shared" si="74"/>
        <v>0</v>
      </c>
      <c r="L191" s="7"/>
      <c r="M191" s="26" t="s">
        <v>367</v>
      </c>
    </row>
    <row r="192" spans="1:13" ht="180" customHeight="1">
      <c r="A192" s="6">
        <v>5904012143364</v>
      </c>
      <c r="B192" s="5" t="s">
        <v>118</v>
      </c>
      <c r="C192" s="27" t="s">
        <v>116</v>
      </c>
      <c r="D192" s="6" t="s">
        <v>84</v>
      </c>
      <c r="E192" s="25" t="s">
        <v>170</v>
      </c>
      <c r="F192" s="5" t="s">
        <v>139</v>
      </c>
      <c r="G192" s="15">
        <v>653.29999999999995</v>
      </c>
      <c r="H192" s="12">
        <f t="shared" si="69"/>
        <v>653.29999999999995</v>
      </c>
      <c r="I192" s="30">
        <v>0</v>
      </c>
      <c r="J192" s="12">
        <f t="shared" si="73"/>
        <v>0</v>
      </c>
      <c r="K192" s="12">
        <f t="shared" si="74"/>
        <v>0</v>
      </c>
      <c r="L192" s="7"/>
      <c r="M192" s="26" t="s">
        <v>368</v>
      </c>
    </row>
    <row r="193" spans="1:13" ht="80.099999999999994" customHeight="1">
      <c r="A193" s="6">
        <v>5901466172117</v>
      </c>
      <c r="B193" s="5" t="s">
        <v>117</v>
      </c>
      <c r="C193" s="27" t="s">
        <v>387</v>
      </c>
      <c r="D193" s="6" t="s">
        <v>85</v>
      </c>
      <c r="E193" s="25" t="s">
        <v>222</v>
      </c>
      <c r="F193" s="5" t="s">
        <v>139</v>
      </c>
      <c r="G193" s="15">
        <v>77</v>
      </c>
      <c r="H193" s="12">
        <f t="shared" si="69"/>
        <v>77</v>
      </c>
      <c r="I193" s="30">
        <v>0</v>
      </c>
      <c r="J193" s="12">
        <f t="shared" si="73"/>
        <v>0</v>
      </c>
      <c r="K193" s="12">
        <f t="shared" si="74"/>
        <v>0</v>
      </c>
      <c r="L193" s="4"/>
      <c r="M193" s="26" t="s">
        <v>315</v>
      </c>
    </row>
    <row r="194" spans="1:13" ht="80.099999999999994" customHeight="1">
      <c r="A194" s="6">
        <v>5901466172124</v>
      </c>
      <c r="B194" s="5" t="s">
        <v>117</v>
      </c>
      <c r="C194" s="27" t="s">
        <v>388</v>
      </c>
      <c r="D194" s="6" t="s">
        <v>86</v>
      </c>
      <c r="E194" s="25" t="s">
        <v>223</v>
      </c>
      <c r="F194" s="5" t="s">
        <v>139</v>
      </c>
      <c r="G194" s="15">
        <v>171.4</v>
      </c>
      <c r="H194" s="12">
        <f t="shared" si="69"/>
        <v>171.4</v>
      </c>
      <c r="I194" s="30">
        <v>0</v>
      </c>
      <c r="J194" s="12">
        <f t="shared" si="73"/>
        <v>0</v>
      </c>
      <c r="K194" s="12">
        <f t="shared" si="74"/>
        <v>0</v>
      </c>
      <c r="L194" s="4"/>
      <c r="M194" s="26" t="s">
        <v>316</v>
      </c>
    </row>
    <row r="195" spans="1:13" ht="61.5" customHeight="1">
      <c r="A195" s="6">
        <v>5901466172155</v>
      </c>
      <c r="B195" s="5" t="s">
        <v>117</v>
      </c>
      <c r="C195" s="27" t="s">
        <v>388</v>
      </c>
      <c r="D195" s="6" t="s">
        <v>87</v>
      </c>
      <c r="E195" s="25" t="s">
        <v>224</v>
      </c>
      <c r="F195" s="5" t="s">
        <v>139</v>
      </c>
      <c r="G195" s="15">
        <v>166.3</v>
      </c>
      <c r="H195" s="12">
        <f t="shared" si="69"/>
        <v>166.3</v>
      </c>
      <c r="I195" s="30">
        <v>0</v>
      </c>
      <c r="J195" s="12">
        <f t="shared" si="73"/>
        <v>0</v>
      </c>
      <c r="K195" s="12">
        <f t="shared" si="74"/>
        <v>0</v>
      </c>
      <c r="L195" s="4"/>
      <c r="M195" s="26" t="s">
        <v>317</v>
      </c>
    </row>
    <row r="196" spans="1:13" ht="61.5" customHeight="1">
      <c r="A196" s="6">
        <v>5901466172162</v>
      </c>
      <c r="B196" s="5" t="s">
        <v>117</v>
      </c>
      <c r="C196" s="27" t="s">
        <v>388</v>
      </c>
      <c r="D196" s="6" t="s">
        <v>88</v>
      </c>
      <c r="E196" s="25" t="s">
        <v>208</v>
      </c>
      <c r="F196" s="5" t="s">
        <v>139</v>
      </c>
      <c r="G196" s="15">
        <v>358.6</v>
      </c>
      <c r="H196" s="12">
        <f t="shared" si="69"/>
        <v>358.6</v>
      </c>
      <c r="I196" s="30">
        <v>0</v>
      </c>
      <c r="J196" s="12">
        <f t="shared" si="73"/>
        <v>0</v>
      </c>
      <c r="K196" s="12">
        <f t="shared" si="74"/>
        <v>0</v>
      </c>
      <c r="L196" s="4"/>
      <c r="M196" s="26" t="s">
        <v>318</v>
      </c>
    </row>
    <row r="197" spans="1:13" ht="61.5" customHeight="1">
      <c r="A197" s="6">
        <v>5901466172179</v>
      </c>
      <c r="B197" s="5" t="s">
        <v>117</v>
      </c>
      <c r="C197" s="27" t="s">
        <v>388</v>
      </c>
      <c r="D197" s="6" t="s">
        <v>89</v>
      </c>
      <c r="E197" s="25" t="s">
        <v>224</v>
      </c>
      <c r="F197" s="5" t="s">
        <v>139</v>
      </c>
      <c r="G197" s="15">
        <v>326.2</v>
      </c>
      <c r="H197" s="12">
        <f t="shared" si="69"/>
        <v>326.2</v>
      </c>
      <c r="I197" s="30">
        <v>0</v>
      </c>
      <c r="J197" s="12">
        <f t="shared" si="73"/>
        <v>0</v>
      </c>
      <c r="K197" s="12">
        <f t="shared" si="74"/>
        <v>0</v>
      </c>
      <c r="L197" s="4"/>
      <c r="M197" s="26" t="s">
        <v>319</v>
      </c>
    </row>
    <row r="198" spans="1:13" ht="61.5" customHeight="1">
      <c r="A198" s="6">
        <v>5901466172186</v>
      </c>
      <c r="B198" s="5" t="s">
        <v>117</v>
      </c>
      <c r="C198" s="27" t="s">
        <v>388</v>
      </c>
      <c r="D198" s="6" t="s">
        <v>90</v>
      </c>
      <c r="E198" s="25" t="s">
        <v>225</v>
      </c>
      <c r="F198" s="5" t="s">
        <v>139</v>
      </c>
      <c r="G198" s="15">
        <v>717.2</v>
      </c>
      <c r="H198" s="12">
        <f t="shared" si="69"/>
        <v>717.2</v>
      </c>
      <c r="I198" s="30">
        <v>0</v>
      </c>
      <c r="J198" s="12">
        <f t="shared" si="73"/>
        <v>0</v>
      </c>
      <c r="K198" s="12">
        <f t="shared" si="74"/>
        <v>0</v>
      </c>
      <c r="L198" s="4"/>
      <c r="M198" s="26" t="s">
        <v>320</v>
      </c>
    </row>
    <row r="199" spans="1:13" ht="61.5" customHeight="1">
      <c r="A199" s="6">
        <v>5901466172193</v>
      </c>
      <c r="B199" s="5" t="s">
        <v>117</v>
      </c>
      <c r="C199" s="27" t="s">
        <v>388</v>
      </c>
      <c r="D199" s="6" t="s">
        <v>91</v>
      </c>
      <c r="E199" s="25" t="s">
        <v>226</v>
      </c>
      <c r="F199" s="5" t="s">
        <v>139</v>
      </c>
      <c r="G199" s="15">
        <v>145</v>
      </c>
      <c r="H199" s="12">
        <f t="shared" si="69"/>
        <v>145</v>
      </c>
      <c r="I199" s="30">
        <v>0</v>
      </c>
      <c r="J199" s="12">
        <f t="shared" si="73"/>
        <v>0</v>
      </c>
      <c r="K199" s="12">
        <f t="shared" si="74"/>
        <v>0</v>
      </c>
      <c r="L199" s="4"/>
      <c r="M199" s="26" t="s">
        <v>321</v>
      </c>
    </row>
    <row r="200" spans="1:13" ht="80.099999999999994" customHeight="1">
      <c r="A200" s="6">
        <v>5901466172063</v>
      </c>
      <c r="B200" s="5" t="s">
        <v>117</v>
      </c>
      <c r="C200" s="27" t="s">
        <v>388</v>
      </c>
      <c r="D200" s="6" t="s">
        <v>92</v>
      </c>
      <c r="E200" s="25" t="s">
        <v>210</v>
      </c>
      <c r="F200" s="5" t="s">
        <v>139</v>
      </c>
      <c r="G200" s="15">
        <v>115.4</v>
      </c>
      <c r="H200" s="12">
        <f t="shared" si="69"/>
        <v>115.4</v>
      </c>
      <c r="I200" s="30">
        <v>0</v>
      </c>
      <c r="J200" s="12">
        <f t="shared" si="73"/>
        <v>0</v>
      </c>
      <c r="K200" s="12">
        <f t="shared" si="74"/>
        <v>0</v>
      </c>
      <c r="L200" s="4"/>
      <c r="M200" s="26" t="s">
        <v>322</v>
      </c>
    </row>
    <row r="201" spans="1:13" ht="80.099999999999994" customHeight="1">
      <c r="A201" s="6">
        <v>5901466174098</v>
      </c>
      <c r="B201" s="5" t="s">
        <v>117</v>
      </c>
      <c r="C201" s="27" t="s">
        <v>388</v>
      </c>
      <c r="D201" s="6" t="s">
        <v>93</v>
      </c>
      <c r="E201" s="25" t="s">
        <v>227</v>
      </c>
      <c r="F201" s="5" t="s">
        <v>139</v>
      </c>
      <c r="G201" s="15">
        <v>652.6</v>
      </c>
      <c r="H201" s="12">
        <f t="shared" si="69"/>
        <v>652.6</v>
      </c>
      <c r="I201" s="30">
        <v>0</v>
      </c>
      <c r="J201" s="12">
        <f t="shared" si="73"/>
        <v>0</v>
      </c>
      <c r="K201" s="12">
        <f t="shared" si="74"/>
        <v>0</v>
      </c>
      <c r="L201" s="4"/>
      <c r="M201" s="26" t="s">
        <v>323</v>
      </c>
    </row>
    <row r="202" spans="1:13" ht="80.099999999999994" customHeight="1">
      <c r="A202" s="6">
        <v>5901466172216</v>
      </c>
      <c r="B202" s="5" t="s">
        <v>117</v>
      </c>
      <c r="C202" s="27" t="s">
        <v>388</v>
      </c>
      <c r="D202" s="6" t="s">
        <v>94</v>
      </c>
      <c r="E202" s="25" t="s">
        <v>227</v>
      </c>
      <c r="F202" s="5" t="s">
        <v>139</v>
      </c>
      <c r="G202" s="15">
        <v>521.79999999999995</v>
      </c>
      <c r="H202" s="12">
        <f t="shared" si="69"/>
        <v>521.79999999999995</v>
      </c>
      <c r="I202" s="30">
        <v>0</v>
      </c>
      <c r="J202" s="12">
        <f t="shared" si="73"/>
        <v>0</v>
      </c>
      <c r="K202" s="12">
        <f t="shared" si="74"/>
        <v>0</v>
      </c>
      <c r="L202" s="4"/>
      <c r="M202" s="26" t="s">
        <v>324</v>
      </c>
    </row>
    <row r="203" spans="1:13" ht="80.099999999999994" customHeight="1">
      <c r="A203" s="6">
        <v>5901466172223</v>
      </c>
      <c r="B203" s="5" t="s">
        <v>117</v>
      </c>
      <c r="C203" s="27" t="s">
        <v>388</v>
      </c>
      <c r="D203" s="6" t="s">
        <v>95</v>
      </c>
      <c r="E203" s="25" t="s">
        <v>228</v>
      </c>
      <c r="F203" s="5" t="s">
        <v>139</v>
      </c>
      <c r="G203" s="15">
        <v>434.6</v>
      </c>
      <c r="H203" s="12">
        <f t="shared" si="69"/>
        <v>434.6</v>
      </c>
      <c r="I203" s="30">
        <v>0</v>
      </c>
      <c r="J203" s="12">
        <f t="shared" si="73"/>
        <v>0</v>
      </c>
      <c r="K203" s="12">
        <f t="shared" si="74"/>
        <v>0</v>
      </c>
      <c r="L203" s="4"/>
      <c r="M203" s="26" t="s">
        <v>325</v>
      </c>
    </row>
    <row r="204" spans="1:13" ht="80.099999999999994" customHeight="1">
      <c r="A204" s="6">
        <v>5901466172230</v>
      </c>
      <c r="B204" s="5" t="s">
        <v>117</v>
      </c>
      <c r="C204" s="27" t="s">
        <v>388</v>
      </c>
      <c r="D204" s="6" t="s">
        <v>96</v>
      </c>
      <c r="E204" s="25" t="s">
        <v>229</v>
      </c>
      <c r="F204" s="5" t="s">
        <v>139</v>
      </c>
      <c r="G204" s="15">
        <v>271.5</v>
      </c>
      <c r="H204" s="12">
        <f t="shared" si="69"/>
        <v>271.5</v>
      </c>
      <c r="I204" s="30">
        <v>0</v>
      </c>
      <c r="J204" s="12">
        <f t="shared" si="73"/>
        <v>0</v>
      </c>
      <c r="K204" s="12">
        <f t="shared" si="74"/>
        <v>0</v>
      </c>
      <c r="L204" s="4"/>
      <c r="M204" s="26" t="s">
        <v>326</v>
      </c>
    </row>
    <row r="205" spans="1:13" ht="80.099999999999994" customHeight="1">
      <c r="A205" s="6">
        <v>5901466172070</v>
      </c>
      <c r="B205" s="5" t="s">
        <v>117</v>
      </c>
      <c r="C205" s="27" t="s">
        <v>388</v>
      </c>
      <c r="D205" s="6" t="s">
        <v>97</v>
      </c>
      <c r="E205" s="25" t="s">
        <v>230</v>
      </c>
      <c r="F205" s="5" t="s">
        <v>139</v>
      </c>
      <c r="G205" s="15">
        <v>269.3</v>
      </c>
      <c r="H205" s="12">
        <f t="shared" si="69"/>
        <v>269.3</v>
      </c>
      <c r="I205" s="30">
        <v>0</v>
      </c>
      <c r="J205" s="12">
        <f t="shared" si="73"/>
        <v>0</v>
      </c>
      <c r="K205" s="12">
        <f t="shared" si="74"/>
        <v>0</v>
      </c>
      <c r="L205" s="4"/>
      <c r="M205" s="26" t="s">
        <v>327</v>
      </c>
    </row>
    <row r="206" spans="1:13" ht="105" customHeight="1">
      <c r="A206" s="6">
        <v>5901466172087</v>
      </c>
      <c r="B206" s="5" t="s">
        <v>117</v>
      </c>
      <c r="C206" s="27" t="s">
        <v>388</v>
      </c>
      <c r="D206" s="6" t="s">
        <v>98</v>
      </c>
      <c r="E206" s="25" t="s">
        <v>231</v>
      </c>
      <c r="F206" s="5" t="s">
        <v>139</v>
      </c>
      <c r="G206" s="15">
        <v>393.4</v>
      </c>
      <c r="H206" s="12">
        <f t="shared" si="69"/>
        <v>393.4</v>
      </c>
      <c r="I206" s="30">
        <v>0</v>
      </c>
      <c r="J206" s="12">
        <f t="shared" si="73"/>
        <v>0</v>
      </c>
      <c r="K206" s="12">
        <f t="shared" si="74"/>
        <v>0</v>
      </c>
      <c r="L206" s="4"/>
      <c r="M206" s="26" t="s">
        <v>328</v>
      </c>
    </row>
    <row r="207" spans="1:13" ht="80.099999999999994" customHeight="1">
      <c r="A207" s="6">
        <v>5901466172094</v>
      </c>
      <c r="B207" s="5" t="s">
        <v>117</v>
      </c>
      <c r="C207" s="27" t="s">
        <v>388</v>
      </c>
      <c r="D207" s="6" t="s">
        <v>99</v>
      </c>
      <c r="E207" s="25" t="s">
        <v>232</v>
      </c>
      <c r="F207" s="5" t="s">
        <v>139</v>
      </c>
      <c r="G207" s="15">
        <v>372.3</v>
      </c>
      <c r="H207" s="12">
        <f t="shared" si="69"/>
        <v>372.3</v>
      </c>
      <c r="I207" s="30">
        <v>0</v>
      </c>
      <c r="J207" s="12">
        <f t="shared" si="73"/>
        <v>0</v>
      </c>
      <c r="K207" s="12">
        <f t="shared" si="74"/>
        <v>0</v>
      </c>
      <c r="L207" s="4"/>
      <c r="M207" s="26" t="s">
        <v>329</v>
      </c>
    </row>
    <row r="208" spans="1:13" ht="80.099999999999994" customHeight="1">
      <c r="A208" s="6">
        <v>5901466172100</v>
      </c>
      <c r="B208" s="5" t="s">
        <v>117</v>
      </c>
      <c r="C208" s="27" t="s">
        <v>388</v>
      </c>
      <c r="D208" s="6" t="s">
        <v>100</v>
      </c>
      <c r="E208" s="25" t="s">
        <v>231</v>
      </c>
      <c r="F208" s="5" t="s">
        <v>139</v>
      </c>
      <c r="G208" s="15">
        <v>1077.3</v>
      </c>
      <c r="H208" s="12">
        <f t="shared" si="69"/>
        <v>1077.3</v>
      </c>
      <c r="I208" s="30">
        <v>0</v>
      </c>
      <c r="J208" s="12">
        <f t="shared" si="73"/>
        <v>0</v>
      </c>
      <c r="K208" s="12">
        <f t="shared" si="74"/>
        <v>0</v>
      </c>
      <c r="L208" s="4"/>
      <c r="M208" s="26" t="s">
        <v>330</v>
      </c>
    </row>
    <row r="209" spans="1:13" ht="80.099999999999994" customHeight="1">
      <c r="A209" s="6">
        <v>5901466172131</v>
      </c>
      <c r="B209" s="5" t="s">
        <v>117</v>
      </c>
      <c r="C209" s="27" t="s">
        <v>388</v>
      </c>
      <c r="D209" s="6" t="s">
        <v>101</v>
      </c>
      <c r="E209" s="25" t="s">
        <v>233</v>
      </c>
      <c r="F209" s="5" t="s">
        <v>139</v>
      </c>
      <c r="G209" s="15">
        <v>923.4</v>
      </c>
      <c r="H209" s="12">
        <f t="shared" si="69"/>
        <v>923.4</v>
      </c>
      <c r="I209" s="30">
        <v>0</v>
      </c>
      <c r="J209" s="12">
        <f t="shared" si="73"/>
        <v>0</v>
      </c>
      <c r="K209" s="12">
        <f t="shared" si="74"/>
        <v>0</v>
      </c>
      <c r="L209" s="4"/>
      <c r="M209" s="26" t="s">
        <v>331</v>
      </c>
    </row>
    <row r="210" spans="1:13" ht="80.099999999999994" customHeight="1">
      <c r="A210" s="6">
        <v>5901466172148</v>
      </c>
      <c r="B210" s="5" t="s">
        <v>117</v>
      </c>
      <c r="C210" s="27" t="s">
        <v>388</v>
      </c>
      <c r="D210" s="6" t="s">
        <v>102</v>
      </c>
      <c r="E210" s="25" t="s">
        <v>234</v>
      </c>
      <c r="F210" s="5" t="s">
        <v>139</v>
      </c>
      <c r="G210" s="15">
        <v>454.8</v>
      </c>
      <c r="H210" s="12">
        <f t="shared" si="69"/>
        <v>454.8</v>
      </c>
      <c r="I210" s="30">
        <v>0</v>
      </c>
      <c r="J210" s="12">
        <f t="shared" si="73"/>
        <v>0</v>
      </c>
      <c r="K210" s="12">
        <f t="shared" si="74"/>
        <v>0</v>
      </c>
      <c r="L210" s="4"/>
      <c r="M210" s="26" t="s">
        <v>332</v>
      </c>
    </row>
    <row r="211" spans="1:13" ht="80.099999999999994" customHeight="1">
      <c r="A211" s="6">
        <v>5904012117549</v>
      </c>
      <c r="B211" s="5" t="s">
        <v>117</v>
      </c>
      <c r="C211" s="27" t="s">
        <v>388</v>
      </c>
      <c r="D211" s="6" t="s">
        <v>103</v>
      </c>
      <c r="E211" s="25" t="s">
        <v>235</v>
      </c>
      <c r="F211" s="5" t="s">
        <v>139</v>
      </c>
      <c r="G211" s="15">
        <v>957.6</v>
      </c>
      <c r="H211" s="12">
        <f t="shared" si="69"/>
        <v>957.6</v>
      </c>
      <c r="I211" s="30">
        <v>0</v>
      </c>
      <c r="J211" s="12">
        <f t="shared" si="73"/>
        <v>0</v>
      </c>
      <c r="K211" s="12">
        <f t="shared" si="74"/>
        <v>0</v>
      </c>
      <c r="L211" s="4"/>
      <c r="M211" s="26" t="s">
        <v>333</v>
      </c>
    </row>
    <row r="212" spans="1:13" ht="65.25" customHeight="1">
      <c r="A212" s="6">
        <v>5901466172049</v>
      </c>
      <c r="B212" s="5" t="s">
        <v>118</v>
      </c>
      <c r="C212" s="27" t="s">
        <v>388</v>
      </c>
      <c r="D212" s="6" t="s">
        <v>104</v>
      </c>
      <c r="E212" s="25" t="s">
        <v>142</v>
      </c>
      <c r="F212" s="5" t="s">
        <v>139</v>
      </c>
      <c r="G212" s="15">
        <v>217.2</v>
      </c>
      <c r="H212" s="12">
        <f t="shared" si="69"/>
        <v>217.2</v>
      </c>
      <c r="I212" s="30">
        <v>0</v>
      </c>
      <c r="J212" s="12">
        <f t="shared" si="73"/>
        <v>0</v>
      </c>
      <c r="K212" s="12">
        <f t="shared" si="74"/>
        <v>0</v>
      </c>
      <c r="L212" s="4"/>
      <c r="M212" s="26" t="s">
        <v>334</v>
      </c>
    </row>
    <row r="213" spans="1:13" ht="80.099999999999994" customHeight="1">
      <c r="A213" s="6">
        <v>5901466172025</v>
      </c>
      <c r="B213" s="5" t="s">
        <v>118</v>
      </c>
      <c r="C213" s="27" t="s">
        <v>388</v>
      </c>
      <c r="D213" s="6" t="s">
        <v>105</v>
      </c>
      <c r="E213" s="25" t="s">
        <v>206</v>
      </c>
      <c r="F213" s="5" t="s">
        <v>139</v>
      </c>
      <c r="G213" s="15">
        <v>779</v>
      </c>
      <c r="H213" s="12">
        <f t="shared" si="69"/>
        <v>779</v>
      </c>
      <c r="I213" s="30">
        <v>0</v>
      </c>
      <c r="J213" s="12">
        <f t="shared" si="73"/>
        <v>0</v>
      </c>
      <c r="K213" s="12">
        <f t="shared" si="74"/>
        <v>0</v>
      </c>
      <c r="L213" s="4"/>
      <c r="M213" s="26" t="s">
        <v>335</v>
      </c>
    </row>
    <row r="214" spans="1:13" ht="68.25" customHeight="1">
      <c r="A214" s="6">
        <v>5901466172032</v>
      </c>
      <c r="B214" s="5" t="s">
        <v>118</v>
      </c>
      <c r="C214" s="27" t="s">
        <v>388</v>
      </c>
      <c r="D214" s="6" t="s">
        <v>106</v>
      </c>
      <c r="E214" s="25" t="s">
        <v>207</v>
      </c>
      <c r="F214" s="5" t="s">
        <v>139</v>
      </c>
      <c r="G214" s="15">
        <v>472.2</v>
      </c>
      <c r="H214" s="12">
        <f t="shared" si="69"/>
        <v>472.2</v>
      </c>
      <c r="I214" s="30">
        <v>0</v>
      </c>
      <c r="J214" s="12">
        <f t="shared" si="73"/>
        <v>0</v>
      </c>
      <c r="K214" s="12">
        <f t="shared" si="74"/>
        <v>0</v>
      </c>
      <c r="L214" s="4"/>
      <c r="M214" s="26" t="s">
        <v>336</v>
      </c>
    </row>
    <row r="215" spans="1:13" ht="43.5" customHeight="1">
      <c r="A215" s="6">
        <v>5901466171974</v>
      </c>
      <c r="B215" s="5" t="s">
        <v>118</v>
      </c>
      <c r="C215" s="27" t="s">
        <v>388</v>
      </c>
      <c r="D215" s="6" t="s">
        <v>107</v>
      </c>
      <c r="E215" s="25" t="s">
        <v>208</v>
      </c>
      <c r="F215" s="5" t="s">
        <v>139</v>
      </c>
      <c r="G215" s="15">
        <v>684.6</v>
      </c>
      <c r="H215" s="12">
        <f t="shared" si="69"/>
        <v>684.6</v>
      </c>
      <c r="I215" s="30">
        <v>0</v>
      </c>
      <c r="J215" s="12">
        <f t="shared" si="73"/>
        <v>0</v>
      </c>
      <c r="K215" s="12">
        <f t="shared" si="74"/>
        <v>0</v>
      </c>
      <c r="L215" s="4"/>
      <c r="M215" s="26" t="s">
        <v>337</v>
      </c>
    </row>
    <row r="216" spans="1:13" ht="43.5" customHeight="1">
      <c r="A216" s="6">
        <v>5901466171981</v>
      </c>
      <c r="B216" s="5" t="s">
        <v>118</v>
      </c>
      <c r="C216" s="27" t="s">
        <v>388</v>
      </c>
      <c r="D216" s="6" t="s">
        <v>108</v>
      </c>
      <c r="E216" s="25" t="s">
        <v>207</v>
      </c>
      <c r="F216" s="5" t="s">
        <v>139</v>
      </c>
      <c r="G216" s="15">
        <v>810.5</v>
      </c>
      <c r="H216" s="12">
        <f t="shared" si="69"/>
        <v>810.5</v>
      </c>
      <c r="I216" s="30">
        <v>0</v>
      </c>
      <c r="J216" s="12">
        <f t="shared" si="73"/>
        <v>0</v>
      </c>
      <c r="K216" s="12">
        <f t="shared" si="74"/>
        <v>0</v>
      </c>
      <c r="L216" s="4"/>
      <c r="M216" s="26" t="s">
        <v>336</v>
      </c>
    </row>
    <row r="217" spans="1:13" ht="43.5" customHeight="1">
      <c r="A217" s="6">
        <v>5901466171998</v>
      </c>
      <c r="B217" s="5" t="s">
        <v>118</v>
      </c>
      <c r="C217" s="27" t="s">
        <v>388</v>
      </c>
      <c r="D217" s="6" t="s">
        <v>109</v>
      </c>
      <c r="E217" s="25" t="s">
        <v>209</v>
      </c>
      <c r="F217" s="5" t="s">
        <v>139</v>
      </c>
      <c r="G217" s="15">
        <v>374.1</v>
      </c>
      <c r="H217" s="12">
        <f t="shared" si="69"/>
        <v>374.1</v>
      </c>
      <c r="I217" s="30">
        <v>0</v>
      </c>
      <c r="J217" s="12">
        <f t="shared" si="73"/>
        <v>0</v>
      </c>
      <c r="K217" s="12">
        <f t="shared" si="74"/>
        <v>0</v>
      </c>
      <c r="L217" s="4"/>
      <c r="M217" s="26" t="s">
        <v>338</v>
      </c>
    </row>
    <row r="218" spans="1:13" ht="80.099999999999994" customHeight="1">
      <c r="A218" s="6">
        <v>5901466171967</v>
      </c>
      <c r="B218" s="5" t="s">
        <v>118</v>
      </c>
      <c r="C218" s="27" t="s">
        <v>388</v>
      </c>
      <c r="D218" s="6" t="s">
        <v>110</v>
      </c>
      <c r="E218" s="25" t="s">
        <v>210</v>
      </c>
      <c r="F218" s="5" t="s">
        <v>139</v>
      </c>
      <c r="G218" s="15">
        <v>899</v>
      </c>
      <c r="H218" s="12">
        <f t="shared" ref="H218:H240" si="77">G218*((1-$H$2)/1)</f>
        <v>899</v>
      </c>
      <c r="I218" s="30">
        <v>0</v>
      </c>
      <c r="J218" s="12">
        <f t="shared" si="73"/>
        <v>0</v>
      </c>
      <c r="K218" s="12">
        <f t="shared" si="74"/>
        <v>0</v>
      </c>
      <c r="L218" s="4"/>
      <c r="M218" s="26" t="s">
        <v>339</v>
      </c>
    </row>
    <row r="219" spans="1:13" ht="80.099999999999994" customHeight="1">
      <c r="A219" s="6">
        <v>5901466172001</v>
      </c>
      <c r="B219" s="5" t="s">
        <v>118</v>
      </c>
      <c r="C219" s="27" t="s">
        <v>388</v>
      </c>
      <c r="D219" s="6" t="s">
        <v>111</v>
      </c>
      <c r="E219" s="25" t="s">
        <v>211</v>
      </c>
      <c r="F219" s="5" t="s">
        <v>139</v>
      </c>
      <c r="G219" s="15">
        <v>667.3</v>
      </c>
      <c r="H219" s="12">
        <f t="shared" si="77"/>
        <v>667.3</v>
      </c>
      <c r="I219" s="30">
        <v>0</v>
      </c>
      <c r="J219" s="12">
        <f t="shared" si="73"/>
        <v>0</v>
      </c>
      <c r="K219" s="12">
        <f t="shared" si="74"/>
        <v>0</v>
      </c>
      <c r="L219" s="4"/>
      <c r="M219" s="26" t="s">
        <v>340</v>
      </c>
    </row>
    <row r="220" spans="1:13" ht="80.099999999999994" customHeight="1">
      <c r="A220" s="6">
        <v>5901466172056</v>
      </c>
      <c r="B220" s="5" t="s">
        <v>118</v>
      </c>
      <c r="C220" s="27" t="s">
        <v>388</v>
      </c>
      <c r="D220" s="6" t="s">
        <v>112</v>
      </c>
      <c r="E220" s="25" t="s">
        <v>212</v>
      </c>
      <c r="F220" s="5" t="s">
        <v>139</v>
      </c>
      <c r="G220" s="15">
        <v>1165.5999999999999</v>
      </c>
      <c r="H220" s="12">
        <f t="shared" si="77"/>
        <v>1165.5999999999999</v>
      </c>
      <c r="I220" s="30">
        <v>0</v>
      </c>
      <c r="J220" s="12">
        <f t="shared" si="73"/>
        <v>0</v>
      </c>
      <c r="K220" s="12">
        <f t="shared" si="74"/>
        <v>0</v>
      </c>
      <c r="L220" s="4"/>
      <c r="M220" s="26" t="s">
        <v>341</v>
      </c>
    </row>
    <row r="221" spans="1:13" ht="80.099999999999994" customHeight="1">
      <c r="A221" s="6">
        <v>5901466172018</v>
      </c>
      <c r="B221" s="5" t="s">
        <v>118</v>
      </c>
      <c r="C221" s="27" t="s">
        <v>388</v>
      </c>
      <c r="D221" s="6" t="s">
        <v>113</v>
      </c>
      <c r="E221" s="25" t="s">
        <v>213</v>
      </c>
      <c r="F221" s="5" t="s">
        <v>139</v>
      </c>
      <c r="G221" s="15">
        <v>629.5</v>
      </c>
      <c r="H221" s="12">
        <f t="shared" si="77"/>
        <v>629.5</v>
      </c>
      <c r="I221" s="30">
        <v>0</v>
      </c>
      <c r="J221" s="12">
        <f t="shared" si="73"/>
        <v>0</v>
      </c>
      <c r="K221" s="12">
        <f t="shared" si="74"/>
        <v>0</v>
      </c>
      <c r="L221" s="4"/>
      <c r="M221" s="26" t="s">
        <v>342</v>
      </c>
    </row>
    <row r="222" spans="1:13" ht="80.099999999999994" customHeight="1">
      <c r="A222" s="6">
        <v>5901466172209</v>
      </c>
      <c r="B222" s="5" t="s">
        <v>117</v>
      </c>
      <c r="C222" s="27" t="s">
        <v>388</v>
      </c>
      <c r="D222" s="6" t="s">
        <v>114</v>
      </c>
      <c r="E222" s="25" t="s">
        <v>236</v>
      </c>
      <c r="F222" s="5" t="s">
        <v>139</v>
      </c>
      <c r="G222" s="15">
        <v>463.8</v>
      </c>
      <c r="H222" s="12">
        <f t="shared" si="77"/>
        <v>463.8</v>
      </c>
      <c r="I222" s="30">
        <v>0</v>
      </c>
      <c r="J222" s="12">
        <f t="shared" si="73"/>
        <v>0</v>
      </c>
      <c r="K222" s="12">
        <f t="shared" si="74"/>
        <v>0</v>
      </c>
      <c r="L222" s="4"/>
      <c r="M222" s="26" t="s">
        <v>343</v>
      </c>
    </row>
    <row r="223" spans="1:13" ht="90.75" customHeight="1">
      <c r="A223" s="6">
        <v>5904012143395</v>
      </c>
      <c r="B223" s="5" t="s">
        <v>118</v>
      </c>
      <c r="C223" s="27" t="s">
        <v>388</v>
      </c>
      <c r="D223" s="6" t="s">
        <v>115</v>
      </c>
      <c r="E223" s="25" t="s">
        <v>214</v>
      </c>
      <c r="F223" s="5" t="s">
        <v>139</v>
      </c>
      <c r="G223" s="15">
        <v>1246.3</v>
      </c>
      <c r="H223" s="12">
        <f t="shared" si="77"/>
        <v>1246.3</v>
      </c>
      <c r="I223" s="30">
        <v>0</v>
      </c>
      <c r="J223" s="12">
        <f t="shared" ref="J223:J243" si="78">G223*I223</f>
        <v>0</v>
      </c>
      <c r="K223" s="12">
        <f t="shared" ref="K223:K243" si="79">(G223*I223)*((1-$H$2/1))</f>
        <v>0</v>
      </c>
      <c r="L223" s="4"/>
      <c r="M223" s="26" t="s">
        <v>355</v>
      </c>
    </row>
    <row r="224" spans="1:13" ht="117.75" customHeight="1">
      <c r="A224" s="18">
        <v>5901466143285</v>
      </c>
      <c r="B224" s="17" t="s">
        <v>117</v>
      </c>
      <c r="C224" s="27" t="s">
        <v>384</v>
      </c>
      <c r="D224" s="18" t="s">
        <v>119</v>
      </c>
      <c r="E224" s="25" t="s">
        <v>171</v>
      </c>
      <c r="F224" s="17" t="s">
        <v>139</v>
      </c>
      <c r="G224" s="15">
        <v>600.9</v>
      </c>
      <c r="H224" s="12">
        <f t="shared" si="77"/>
        <v>600.9</v>
      </c>
      <c r="I224" s="30">
        <v>0</v>
      </c>
      <c r="J224" s="12">
        <f t="shared" si="78"/>
        <v>0</v>
      </c>
      <c r="K224" s="12">
        <f t="shared" si="79"/>
        <v>0</v>
      </c>
      <c r="L224" s="20"/>
      <c r="M224" s="26" t="s">
        <v>353</v>
      </c>
    </row>
    <row r="225" spans="1:13" ht="134.25" customHeight="1">
      <c r="A225" s="18">
        <v>5901466143292</v>
      </c>
      <c r="B225" s="17" t="s">
        <v>117</v>
      </c>
      <c r="C225" s="27" t="s">
        <v>384</v>
      </c>
      <c r="D225" s="18" t="s">
        <v>120</v>
      </c>
      <c r="E225" s="25" t="s">
        <v>172</v>
      </c>
      <c r="F225" s="17" t="s">
        <v>139</v>
      </c>
      <c r="G225" s="15">
        <v>751.1</v>
      </c>
      <c r="H225" s="12">
        <f t="shared" si="77"/>
        <v>751.1</v>
      </c>
      <c r="I225" s="30">
        <v>0</v>
      </c>
      <c r="J225" s="12">
        <f t="shared" si="78"/>
        <v>0</v>
      </c>
      <c r="K225" s="12">
        <f t="shared" si="79"/>
        <v>0</v>
      </c>
      <c r="L225" s="20"/>
      <c r="M225" s="26" t="s">
        <v>354</v>
      </c>
    </row>
    <row r="226" spans="1:13" ht="134.25" customHeight="1">
      <c r="A226" s="18">
        <v>5901466143308</v>
      </c>
      <c r="B226" s="17" t="s">
        <v>117</v>
      </c>
      <c r="C226" s="27" t="s">
        <v>384</v>
      </c>
      <c r="D226" s="18" t="s">
        <v>121</v>
      </c>
      <c r="E226" s="25" t="s">
        <v>172</v>
      </c>
      <c r="F226" s="17" t="s">
        <v>139</v>
      </c>
      <c r="G226" s="15">
        <v>1502.2</v>
      </c>
      <c r="H226" s="12">
        <f t="shared" si="77"/>
        <v>1502.2</v>
      </c>
      <c r="I226" s="30">
        <v>0</v>
      </c>
      <c r="J226" s="12">
        <f t="shared" si="78"/>
        <v>0</v>
      </c>
      <c r="K226" s="12">
        <f t="shared" si="79"/>
        <v>0</v>
      </c>
      <c r="L226" s="20"/>
      <c r="M226" s="26" t="s">
        <v>352</v>
      </c>
    </row>
    <row r="227" spans="1:13" ht="177.75" customHeight="1">
      <c r="A227" s="18">
        <v>5901466150627</v>
      </c>
      <c r="B227" s="17" t="s">
        <v>117</v>
      </c>
      <c r="C227" s="27" t="s">
        <v>384</v>
      </c>
      <c r="D227" s="18" t="s">
        <v>122</v>
      </c>
      <c r="E227" s="25" t="s">
        <v>186</v>
      </c>
      <c r="F227" s="17" t="s">
        <v>139</v>
      </c>
      <c r="G227" s="15">
        <v>5725.3</v>
      </c>
      <c r="H227" s="12">
        <f t="shared" si="77"/>
        <v>5725.3</v>
      </c>
      <c r="I227" s="30">
        <v>0</v>
      </c>
      <c r="J227" s="12">
        <f t="shared" si="78"/>
        <v>0</v>
      </c>
      <c r="K227" s="12">
        <f t="shared" si="79"/>
        <v>0</v>
      </c>
      <c r="L227" s="20"/>
      <c r="M227" s="26" t="s">
        <v>351</v>
      </c>
    </row>
    <row r="228" spans="1:13" ht="107.25" customHeight="1">
      <c r="A228" s="18">
        <v>5901466147153</v>
      </c>
      <c r="B228" s="17" t="s">
        <v>117</v>
      </c>
      <c r="C228" s="27" t="s">
        <v>116</v>
      </c>
      <c r="D228" s="18" t="s">
        <v>123</v>
      </c>
      <c r="E228" s="25" t="s">
        <v>174</v>
      </c>
      <c r="F228" s="22" t="s">
        <v>139</v>
      </c>
      <c r="G228" s="15">
        <v>638.5</v>
      </c>
      <c r="H228" s="12">
        <f t="shared" si="77"/>
        <v>638.5</v>
      </c>
      <c r="I228" s="30">
        <v>0</v>
      </c>
      <c r="J228" s="12">
        <f t="shared" si="78"/>
        <v>0</v>
      </c>
      <c r="K228" s="12">
        <f t="shared" si="79"/>
        <v>0</v>
      </c>
      <c r="L228" s="21"/>
      <c r="M228" s="26" t="s">
        <v>350</v>
      </c>
    </row>
    <row r="229" spans="1:13" ht="107.25" customHeight="1">
      <c r="A229" s="18">
        <v>5901466147719</v>
      </c>
      <c r="B229" s="17" t="s">
        <v>117</v>
      </c>
      <c r="C229" s="27" t="s">
        <v>383</v>
      </c>
      <c r="D229" s="18" t="s">
        <v>124</v>
      </c>
      <c r="E229" s="25" t="s">
        <v>175</v>
      </c>
      <c r="F229" s="22" t="s">
        <v>139</v>
      </c>
      <c r="G229" s="15">
        <v>826.2</v>
      </c>
      <c r="H229" s="12">
        <f t="shared" si="77"/>
        <v>826.2</v>
      </c>
      <c r="I229" s="30">
        <v>0</v>
      </c>
      <c r="J229" s="12">
        <f t="shared" si="78"/>
        <v>0</v>
      </c>
      <c r="K229" s="12">
        <f t="shared" si="79"/>
        <v>0</v>
      </c>
      <c r="L229" s="21"/>
      <c r="M229" s="26" t="s">
        <v>349</v>
      </c>
    </row>
    <row r="230" spans="1:13" ht="137.25" customHeight="1">
      <c r="A230" s="18">
        <v>5901466143315</v>
      </c>
      <c r="B230" s="17" t="s">
        <v>117</v>
      </c>
      <c r="C230" s="27" t="s">
        <v>383</v>
      </c>
      <c r="D230" s="18" t="s">
        <v>125</v>
      </c>
      <c r="E230" s="25" t="s">
        <v>180</v>
      </c>
      <c r="F230" s="22" t="s">
        <v>139</v>
      </c>
      <c r="G230" s="15">
        <v>1464.7</v>
      </c>
      <c r="H230" s="12">
        <f t="shared" si="77"/>
        <v>1464.7</v>
      </c>
      <c r="I230" s="30">
        <v>0</v>
      </c>
      <c r="J230" s="12">
        <f t="shared" si="78"/>
        <v>0</v>
      </c>
      <c r="K230" s="12">
        <f t="shared" si="79"/>
        <v>0</v>
      </c>
      <c r="L230" s="21"/>
      <c r="M230" s="26" t="s">
        <v>348</v>
      </c>
    </row>
    <row r="231" spans="1:13" ht="120">
      <c r="A231" s="18">
        <v>5901466143261</v>
      </c>
      <c r="B231" s="17" t="s">
        <v>117</v>
      </c>
      <c r="C231" s="27" t="s">
        <v>141</v>
      </c>
      <c r="D231" s="18" t="s">
        <v>126</v>
      </c>
      <c r="E231" s="25" t="s">
        <v>392</v>
      </c>
      <c r="F231" s="22" t="s">
        <v>139</v>
      </c>
      <c r="G231" s="15">
        <v>5220.3</v>
      </c>
      <c r="H231" s="12">
        <f t="shared" si="77"/>
        <v>5220.3</v>
      </c>
      <c r="I231" s="30">
        <v>0</v>
      </c>
      <c r="J231" s="12">
        <f t="shared" si="78"/>
        <v>0</v>
      </c>
      <c r="K231" s="12">
        <f t="shared" si="79"/>
        <v>0</v>
      </c>
      <c r="L231" s="21"/>
      <c r="M231" s="26" t="s">
        <v>347</v>
      </c>
    </row>
    <row r="232" spans="1:13" ht="154.5" customHeight="1">
      <c r="A232" s="18">
        <v>5901466143322</v>
      </c>
      <c r="B232" s="17" t="s">
        <v>117</v>
      </c>
      <c r="C232" s="27" t="s">
        <v>141</v>
      </c>
      <c r="D232" s="18" t="s">
        <v>127</v>
      </c>
      <c r="E232" s="25" t="s">
        <v>181</v>
      </c>
      <c r="F232" s="22" t="s">
        <v>139</v>
      </c>
      <c r="G232" s="15">
        <v>2043</v>
      </c>
      <c r="H232" s="12">
        <f t="shared" si="77"/>
        <v>2043</v>
      </c>
      <c r="I232" s="30">
        <v>0</v>
      </c>
      <c r="J232" s="12">
        <f t="shared" si="78"/>
        <v>0</v>
      </c>
      <c r="K232" s="12">
        <f t="shared" si="79"/>
        <v>0</v>
      </c>
      <c r="L232" s="21"/>
      <c r="M232" s="26" t="s">
        <v>346</v>
      </c>
    </row>
    <row r="233" spans="1:13" ht="117" customHeight="1">
      <c r="A233" s="18">
        <v>5901466133651</v>
      </c>
      <c r="B233" s="17" t="s">
        <v>117</v>
      </c>
      <c r="C233" s="27" t="s">
        <v>141</v>
      </c>
      <c r="D233" s="18" t="s">
        <v>128</v>
      </c>
      <c r="E233" s="25" t="s">
        <v>393</v>
      </c>
      <c r="F233" s="22" t="s">
        <v>139</v>
      </c>
      <c r="G233" s="24">
        <v>2989.4</v>
      </c>
      <c r="H233" s="12">
        <f t="shared" si="77"/>
        <v>2989.4</v>
      </c>
      <c r="I233" s="30">
        <v>0</v>
      </c>
      <c r="J233" s="12">
        <f t="shared" si="78"/>
        <v>0</v>
      </c>
      <c r="K233" s="12">
        <f t="shared" si="79"/>
        <v>0</v>
      </c>
      <c r="L233" s="23"/>
      <c r="M233" s="26" t="s">
        <v>345</v>
      </c>
    </row>
    <row r="234" spans="1:13" ht="117" customHeight="1">
      <c r="A234" s="18">
        <v>5904012189096</v>
      </c>
      <c r="B234" s="17" t="s">
        <v>117</v>
      </c>
      <c r="C234" s="34" t="s">
        <v>624</v>
      </c>
      <c r="D234" s="18" t="s">
        <v>623</v>
      </c>
      <c r="E234" s="18" t="s">
        <v>625</v>
      </c>
      <c r="F234" s="22" t="s">
        <v>139</v>
      </c>
      <c r="G234" s="24">
        <v>7778</v>
      </c>
      <c r="H234" s="12">
        <f t="shared" ref="H234:H235" si="80">G234*((1-$H$2)/1)</f>
        <v>7778</v>
      </c>
      <c r="I234" s="30">
        <v>0</v>
      </c>
      <c r="J234" s="12">
        <f t="shared" si="78"/>
        <v>0</v>
      </c>
      <c r="K234" s="12">
        <f t="shared" si="79"/>
        <v>0</v>
      </c>
      <c r="L234" s="23"/>
      <c r="M234" s="51"/>
    </row>
    <row r="235" spans="1:13" ht="174.75" customHeight="1">
      <c r="A235" s="18">
        <v>5904012191617</v>
      </c>
      <c r="B235" s="17" t="s">
        <v>638</v>
      </c>
      <c r="C235" s="27" t="s">
        <v>639</v>
      </c>
      <c r="D235" s="18" t="s">
        <v>633</v>
      </c>
      <c r="E235" s="25" t="s">
        <v>640</v>
      </c>
      <c r="F235" s="22" t="s">
        <v>139</v>
      </c>
      <c r="G235" s="24">
        <v>17775.420839999999</v>
      </c>
      <c r="H235" s="12">
        <f t="shared" si="80"/>
        <v>17775.420839999999</v>
      </c>
      <c r="I235" s="30">
        <v>0</v>
      </c>
      <c r="J235" s="12">
        <f t="shared" ref="J235:J239" si="81">G235*I235</f>
        <v>0</v>
      </c>
      <c r="K235" s="12">
        <f t="shared" ref="K235:K239" si="82">(G235*I235)*((1-$H$2/1))</f>
        <v>0</v>
      </c>
      <c r="L235" s="23"/>
      <c r="M235" s="26" t="s">
        <v>645</v>
      </c>
    </row>
    <row r="236" spans="1:13" ht="174.75" customHeight="1">
      <c r="A236" s="18">
        <v>5904012191624</v>
      </c>
      <c r="B236" s="17" t="s">
        <v>638</v>
      </c>
      <c r="C236" s="27" t="s">
        <v>639</v>
      </c>
      <c r="D236" s="18" t="s">
        <v>634</v>
      </c>
      <c r="E236" s="25" t="s">
        <v>641</v>
      </c>
      <c r="F236" s="22" t="s">
        <v>139</v>
      </c>
      <c r="G236" s="24">
        <v>21453.448559999997</v>
      </c>
      <c r="H236" s="12">
        <f t="shared" ref="H236:H239" si="83">G236*((1-$H$2)/1)</f>
        <v>21453.448559999997</v>
      </c>
      <c r="I236" s="30">
        <v>0</v>
      </c>
      <c r="J236" s="12">
        <f t="shared" si="81"/>
        <v>0</v>
      </c>
      <c r="K236" s="12">
        <f t="shared" si="82"/>
        <v>0</v>
      </c>
      <c r="L236" s="23"/>
      <c r="M236" s="26" t="s">
        <v>646</v>
      </c>
    </row>
    <row r="237" spans="1:13" ht="96.75" customHeight="1">
      <c r="A237" s="18">
        <v>5904012191631</v>
      </c>
      <c r="B237" s="17" t="s">
        <v>638</v>
      </c>
      <c r="C237" s="27" t="s">
        <v>639</v>
      </c>
      <c r="D237" s="18" t="s">
        <v>635</v>
      </c>
      <c r="E237" s="25" t="s">
        <v>642</v>
      </c>
      <c r="F237" s="22" t="s">
        <v>139</v>
      </c>
      <c r="G237" s="24">
        <v>539</v>
      </c>
      <c r="H237" s="12">
        <f t="shared" si="83"/>
        <v>539</v>
      </c>
      <c r="I237" s="30">
        <v>0</v>
      </c>
      <c r="J237" s="12">
        <f t="shared" si="81"/>
        <v>0</v>
      </c>
      <c r="K237" s="12">
        <f t="shared" si="82"/>
        <v>0</v>
      </c>
      <c r="L237" s="23"/>
      <c r="M237" s="51"/>
    </row>
    <row r="238" spans="1:13" ht="108.75" customHeight="1">
      <c r="A238" s="18">
        <v>5904012191655</v>
      </c>
      <c r="B238" s="17" t="s">
        <v>638</v>
      </c>
      <c r="C238" s="27" t="s">
        <v>639</v>
      </c>
      <c r="D238" s="18" t="s">
        <v>636</v>
      </c>
      <c r="E238" s="25" t="s">
        <v>643</v>
      </c>
      <c r="F238" s="22" t="s">
        <v>139</v>
      </c>
      <c r="G238" s="24">
        <v>2690.68</v>
      </c>
      <c r="H238" s="12">
        <f t="shared" si="83"/>
        <v>2690.68</v>
      </c>
      <c r="I238" s="30">
        <v>0</v>
      </c>
      <c r="J238" s="12">
        <f t="shared" si="81"/>
        <v>0</v>
      </c>
      <c r="K238" s="12">
        <f t="shared" si="82"/>
        <v>0</v>
      </c>
      <c r="L238" s="23"/>
      <c r="M238" s="51"/>
    </row>
    <row r="239" spans="1:13" ht="117" customHeight="1">
      <c r="A239" s="18">
        <v>5904012191648</v>
      </c>
      <c r="B239" s="17" t="s">
        <v>638</v>
      </c>
      <c r="C239" s="27" t="s">
        <v>639</v>
      </c>
      <c r="D239" s="18" t="s">
        <v>637</v>
      </c>
      <c r="E239" s="25" t="s">
        <v>644</v>
      </c>
      <c r="F239" s="22" t="s">
        <v>139</v>
      </c>
      <c r="G239" s="24">
        <v>1750.92</v>
      </c>
      <c r="H239" s="12">
        <f t="shared" si="83"/>
        <v>1750.92</v>
      </c>
      <c r="I239" s="30">
        <v>0</v>
      </c>
      <c r="J239" s="12">
        <f t="shared" si="81"/>
        <v>0</v>
      </c>
      <c r="K239" s="12">
        <f t="shared" si="82"/>
        <v>0</v>
      </c>
      <c r="L239" s="23"/>
      <c r="M239" s="51"/>
    </row>
    <row r="240" spans="1:13" ht="144" customHeight="1">
      <c r="A240" s="18">
        <v>5904012189058</v>
      </c>
      <c r="B240" s="17" t="s">
        <v>117</v>
      </c>
      <c r="C240" s="34" t="s">
        <v>639</v>
      </c>
      <c r="D240" s="17" t="s">
        <v>621</v>
      </c>
      <c r="E240" s="50" t="s">
        <v>622</v>
      </c>
      <c r="F240" s="22" t="s">
        <v>139</v>
      </c>
      <c r="G240" s="24">
        <v>5662.5</v>
      </c>
      <c r="H240" s="12">
        <f t="shared" si="77"/>
        <v>5662.5</v>
      </c>
      <c r="I240" s="30">
        <v>0</v>
      </c>
      <c r="J240" s="12">
        <f t="shared" si="78"/>
        <v>0</v>
      </c>
      <c r="K240" s="12">
        <f t="shared" si="79"/>
        <v>0</v>
      </c>
      <c r="L240" s="23"/>
      <c r="M240" s="51"/>
    </row>
    <row r="241" spans="1:13" ht="100.5" customHeight="1">
      <c r="A241" s="18">
        <v>5904012189089</v>
      </c>
      <c r="B241" s="17" t="s">
        <v>117</v>
      </c>
      <c r="C241" s="27" t="s">
        <v>620</v>
      </c>
      <c r="D241" s="18" t="s">
        <v>614</v>
      </c>
      <c r="E241" s="27" t="s">
        <v>617</v>
      </c>
      <c r="F241" s="22" t="s">
        <v>139</v>
      </c>
      <c r="G241" s="15">
        <v>408.5</v>
      </c>
      <c r="H241" s="12">
        <f t="shared" ref="H241:H243" si="84">G241*((1-$H$2)/1)</f>
        <v>408.5</v>
      </c>
      <c r="I241" s="30">
        <v>0</v>
      </c>
      <c r="J241" s="12">
        <f t="shared" si="78"/>
        <v>0</v>
      </c>
      <c r="K241" s="12">
        <f t="shared" si="79"/>
        <v>0</v>
      </c>
      <c r="L241" s="21"/>
      <c r="M241" s="51"/>
    </row>
    <row r="242" spans="1:13" ht="90" customHeight="1">
      <c r="A242" s="18">
        <v>5904012189065</v>
      </c>
      <c r="B242" s="17" t="s">
        <v>117</v>
      </c>
      <c r="C242" s="27" t="s">
        <v>620</v>
      </c>
      <c r="D242" s="18" t="s">
        <v>615</v>
      </c>
      <c r="E242" s="27" t="s">
        <v>618</v>
      </c>
      <c r="F242" s="22" t="s">
        <v>139</v>
      </c>
      <c r="G242" s="24">
        <v>210.1</v>
      </c>
      <c r="H242" s="12">
        <f t="shared" si="84"/>
        <v>210.1</v>
      </c>
      <c r="I242" s="30">
        <v>0</v>
      </c>
      <c r="J242" s="12">
        <f t="shared" si="78"/>
        <v>0</v>
      </c>
      <c r="K242" s="12">
        <f t="shared" si="79"/>
        <v>0</v>
      </c>
      <c r="L242" s="21"/>
      <c r="M242" s="51"/>
    </row>
    <row r="243" spans="1:13" ht="90" customHeight="1">
      <c r="A243" s="18">
        <v>5904012189072</v>
      </c>
      <c r="B243" s="17" t="s">
        <v>117</v>
      </c>
      <c r="C243" s="27" t="s">
        <v>620</v>
      </c>
      <c r="D243" s="18" t="s">
        <v>616</v>
      </c>
      <c r="E243" s="27" t="s">
        <v>619</v>
      </c>
      <c r="F243" s="17" t="s">
        <v>139</v>
      </c>
      <c r="G243" s="15">
        <v>142.1</v>
      </c>
      <c r="H243" s="12">
        <f t="shared" si="84"/>
        <v>142.1</v>
      </c>
      <c r="I243" s="30">
        <v>0</v>
      </c>
      <c r="J243" s="12">
        <f t="shared" si="78"/>
        <v>0</v>
      </c>
      <c r="K243" s="12">
        <f t="shared" si="79"/>
        <v>0</v>
      </c>
      <c r="L243" s="21"/>
      <c r="M243" s="51"/>
    </row>
    <row r="244" spans="1:13" ht="15.75">
      <c r="A244" s="9"/>
      <c r="B244" s="9"/>
      <c r="C244" s="9"/>
      <c r="D244" s="9"/>
      <c r="E244" s="9"/>
      <c r="F244" s="9"/>
      <c r="G244" s="52">
        <v>1826207.7193999996</v>
      </c>
      <c r="H244" s="52">
        <f>SUM(H5:H243)</f>
        <v>1826207.7193999996</v>
      </c>
      <c r="I244" s="29"/>
      <c r="J244" s="52">
        <f>SUM(J5:J243)</f>
        <v>0</v>
      </c>
      <c r="K244" s="52">
        <f>SUM(K5:K243)</f>
        <v>0</v>
      </c>
      <c r="L244" s="9"/>
      <c r="M244" s="32"/>
    </row>
  </sheetData>
  <autoFilter ref="J1:J244" xr:uid="{A0943E88-110D-4CD3-88E8-843E5FC0DB0A}"/>
  <mergeCells count="9">
    <mergeCell ref="A1:M1"/>
    <mergeCell ref="F2:G2"/>
    <mergeCell ref="L157:L164"/>
    <mergeCell ref="L168:L170"/>
    <mergeCell ref="L177:L178"/>
    <mergeCell ref="M168:M170"/>
    <mergeCell ref="L139:L141"/>
    <mergeCell ref="L143:L144"/>
    <mergeCell ref="L136:L137"/>
  </mergeCells>
  <phoneticPr fontId="11" type="noConversion"/>
  <conditionalFormatting sqref="A37:A41 A45">
    <cfRule type="duplicateValues" dxfId="39" priority="11"/>
    <cfRule type="duplicateValues" dxfId="38" priority="15"/>
    <cfRule type="duplicateValues" dxfId="37" priority="16"/>
  </conditionalFormatting>
  <conditionalFormatting sqref="A42:A43">
    <cfRule type="duplicateValues" dxfId="36" priority="5"/>
    <cfRule type="duplicateValues" dxfId="35" priority="9"/>
    <cfRule type="duplicateValues" dxfId="34" priority="10"/>
  </conditionalFormatting>
  <conditionalFormatting sqref="A134:A137">
    <cfRule type="duplicateValues" dxfId="33" priority="33"/>
    <cfRule type="duplicateValues" dxfId="32" priority="34"/>
    <cfRule type="duplicateValues" dxfId="31" priority="35"/>
    <cfRule type="duplicateValues" dxfId="30" priority="36"/>
    <cfRule type="duplicateValues" dxfId="29" priority="37"/>
  </conditionalFormatting>
  <conditionalFormatting sqref="A138:A143">
    <cfRule type="duplicateValues" dxfId="28" priority="22"/>
    <cfRule type="duplicateValues" dxfId="27" priority="23"/>
    <cfRule type="duplicateValues" dxfId="26" priority="24"/>
    <cfRule type="duplicateValues" dxfId="25" priority="25"/>
    <cfRule type="duplicateValues" dxfId="24" priority="26"/>
  </conditionalFormatting>
  <conditionalFormatting sqref="A144:A145">
    <cfRule type="duplicateValues" dxfId="23" priority="17"/>
    <cfRule type="duplicateValues" dxfId="22" priority="18"/>
    <cfRule type="duplicateValues" dxfId="21" priority="19"/>
    <cfRule type="duplicateValues" dxfId="20" priority="20"/>
    <cfRule type="duplicateValues" dxfId="19" priority="21"/>
  </conditionalFormatting>
  <conditionalFormatting sqref="D37:D41 D45">
    <cfRule type="duplicateValues" dxfId="18" priority="12"/>
    <cfRule type="duplicateValues" dxfId="17" priority="13"/>
    <cfRule type="duplicateValues" dxfId="16" priority="14"/>
  </conditionalFormatting>
  <conditionalFormatting sqref="D42">
    <cfRule type="duplicateValues" dxfId="15" priority="6"/>
    <cfRule type="duplicateValues" dxfId="14" priority="7"/>
    <cfRule type="duplicateValues" dxfId="13" priority="8"/>
  </conditionalFormatting>
  <conditionalFormatting sqref="D134:D135">
    <cfRule type="duplicateValues" dxfId="12" priority="38"/>
    <cfRule type="duplicateValues" dxfId="11" priority="39"/>
    <cfRule type="duplicateValues" dxfId="10" priority="40"/>
  </conditionalFormatting>
  <conditionalFormatting sqref="D138">
    <cfRule type="duplicateValues" dxfId="9" priority="47"/>
    <cfRule type="duplicateValues" dxfId="8" priority="48"/>
    <cfRule type="duplicateValues" dxfId="7" priority="49"/>
  </conditionalFormatting>
  <conditionalFormatting sqref="D145">
    <cfRule type="duplicateValues" dxfId="6" priority="44"/>
    <cfRule type="duplicateValues" dxfId="5" priority="45"/>
    <cfRule type="duplicateValues" dxfId="4" priority="46"/>
  </conditionalFormatting>
  <conditionalFormatting sqref="A109:A111">
    <cfRule type="duplicateValues" dxfId="3" priority="2"/>
    <cfRule type="duplicateValues" dxfId="2" priority="3"/>
    <cfRule type="duplicateValues" dxfId="1" priority="4"/>
  </conditionalFormatting>
  <conditionalFormatting sqref="D109:D111">
    <cfRule type="duplicateValues" dxfId="0" priority="1"/>
  </conditionalFormatting>
  <pageMargins left="0.39370078740157483" right="0.31496062992125984" top="0.31496062992125984" bottom="0.27559055118110237" header="0.31496062992125984" footer="0.31496062992125984"/>
  <pageSetup paperSize="9" scale="41" fitToHeight="0" orientation="landscape" r:id="rId1"/>
  <rowBreaks count="1" manualBreakCount="1">
    <brk id="176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Elektronářadí a příslušenství</vt:lpstr>
      <vt:lpstr>'Elektronářadí a příslušenství'!Názvy_tisku</vt:lpstr>
      <vt:lpstr>'Elektronářadí a příslušenství'!Oblast_tisku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2024-02-29T06:40:12Z</cp:lastPrinted>
  <dcterms:created xsi:type="dcterms:W3CDTF">2022-03-24T10:18:27Z</dcterms:created>
  <dcterms:modified xsi:type="dcterms:W3CDTF">2024-03-28T09:48:09Z</dcterms:modified>
</cp:coreProperties>
</file>