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eníky-NÁŘADÍ\2026_CENÍKY EXPORT+TRANSFER\"/>
    </mc:Choice>
  </mc:AlternateContent>
  <xr:revisionPtr revIDLastSave="0" documentId="13_ncr:1_{DFE3B59D-5188-4C17-9AFB-710831E2895E}" xr6:coauthVersionLast="47" xr6:coauthVersionMax="47" xr10:uidLastSave="{00000000-0000-0000-0000-000000000000}"/>
  <bookViews>
    <workbookView xWindow="19095" yWindow="0" windowWidth="19410" windowHeight="15585" xr2:uid="{00000000-000D-0000-FFFF-FFFF00000000}"/>
  </bookViews>
  <sheets>
    <sheet name="ESW" sheetId="1" r:id="rId1"/>
  </sheets>
  <definedNames>
    <definedName name="_xlnm.Print_Area" localSheetId="0">ESW!$A$1:$E$76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F21" i="1"/>
  <c r="E21" i="1"/>
  <c r="F24" i="1" l="1"/>
  <c r="E23" i="1"/>
  <c r="E24" i="1"/>
  <c r="F8" i="1"/>
  <c r="F9" i="1"/>
  <c r="F10" i="1"/>
  <c r="F11" i="1"/>
  <c r="F12" i="1"/>
  <c r="F13" i="1"/>
  <c r="F14" i="1"/>
  <c r="F15" i="1"/>
  <c r="F16" i="1"/>
  <c r="F17" i="1"/>
  <c r="F18" i="1"/>
  <c r="E16" i="1"/>
  <c r="E18" i="1"/>
  <c r="E14" i="1"/>
  <c r="E12" i="1"/>
  <c r="E10" i="1"/>
  <c r="E8" i="1"/>
  <c r="F28" i="1"/>
  <c r="F46" i="1"/>
  <c r="E46" i="1"/>
  <c r="F45" i="1"/>
  <c r="E45" i="1"/>
  <c r="F62" i="1"/>
  <c r="E62" i="1"/>
  <c r="F48" i="1"/>
  <c r="E48" i="1"/>
  <c r="F50" i="1"/>
  <c r="E50" i="1"/>
  <c r="F49" i="1"/>
  <c r="E49" i="1"/>
  <c r="F39" i="1"/>
  <c r="E39" i="1"/>
  <c r="F38" i="1"/>
  <c r="E38" i="1"/>
  <c r="E43" i="1" l="1"/>
  <c r="F43" i="1"/>
  <c r="F7" i="1" l="1"/>
  <c r="F20" i="1"/>
  <c r="F23" i="1"/>
  <c r="F26" i="1"/>
  <c r="F30" i="1"/>
  <c r="F32" i="1"/>
  <c r="F34" i="1"/>
  <c r="F41" i="1"/>
  <c r="F42" i="1"/>
  <c r="F5" i="1"/>
  <c r="E7" i="1"/>
  <c r="E32" i="1"/>
  <c r="E41" i="1"/>
  <c r="E42" i="1"/>
  <c r="E34" i="1"/>
  <c r="E30" i="1"/>
  <c r="E26" i="1"/>
  <c r="E20" i="1"/>
  <c r="E9" i="1"/>
  <c r="E13" i="1"/>
  <c r="E17" i="1"/>
  <c r="E5" i="1"/>
  <c r="E15" i="1"/>
  <c r="E11" i="1"/>
</calcChain>
</file>

<file path=xl/sharedStrings.xml><?xml version="1.0" encoding="utf-8"?>
<sst xmlns="http://schemas.openxmlformats.org/spreadsheetml/2006/main" count="99" uniqueCount="95">
  <si>
    <t>Kat. číslo</t>
  </si>
  <si>
    <r>
      <t xml:space="preserve">  </t>
    </r>
    <r>
      <rPr>
        <b/>
        <sz val="12"/>
        <rFont val="Webdings"/>
        <family val="1"/>
        <charset val="2"/>
      </rPr>
      <t>·</t>
    </r>
  </si>
  <si>
    <t xml:space="preserve">Popis </t>
  </si>
  <si>
    <t>Kosa IDEAL</t>
  </si>
  <si>
    <t>IDL65/496500</t>
  </si>
  <si>
    <t>Kosa TEUFELSKERL</t>
  </si>
  <si>
    <t>Kosa IDEAL polokovaná, ideální pro začátečníky a příležitostné sekání</t>
  </si>
  <si>
    <t>Kosa TEUFELSKERL s kosiskem</t>
  </si>
  <si>
    <t>706000/15</t>
  </si>
  <si>
    <t>Kosa Silberstahl 60 cm, šířka* 65 cm, ručně celokovaná, kvalita 1A, naklepaná, zlatá patka</t>
  </si>
  <si>
    <t>706500/15</t>
  </si>
  <si>
    <t>Kosa Silberstahl 65 cm, šířka* 65 cm, ručně celokovaná, kvalita 1A, naklepaná, zlatá patka</t>
  </si>
  <si>
    <t>Kosa SILBERSTAHL</t>
  </si>
  <si>
    <t>Kosy prvotřídní kvality, ručné kovaná, naklepané ostří, zlatá patka, platový chránič ostří. každá kosa opatřena cejchem kovářského cechu, kováře a označením oceli.</t>
  </si>
  <si>
    <t>HS 45-474500/10</t>
  </si>
  <si>
    <t>Kosa Heide na lesní porost:  45 cm, šířka 9 cm, kvalita 1A, naklepaná</t>
  </si>
  <si>
    <t>Kosa HEIDE</t>
  </si>
  <si>
    <t>Kosa ručně kovaná s velmi tuhým tělem na sečení lesních porostů a méně udržovaných ploch.</t>
  </si>
  <si>
    <t xml:space="preserve">Srp </t>
  </si>
  <si>
    <t>Srp kulatý - naklepané ostří indukčně kalené, plastový chránič ostří, jasanová lakovaná rukojeť.</t>
  </si>
  <si>
    <t>KOSOSRP</t>
  </si>
  <si>
    <t>KM-312855/10</t>
  </si>
  <si>
    <t>Kosisko kovové 150 cm, tvarované do oblouků</t>
  </si>
  <si>
    <t>Kosisko kovové</t>
  </si>
  <si>
    <t>Kovové kosisko z lehké slitiny tvarované do oblouků, dřevěné rukojeti lze libovolně nastavit na kosisku.Objímka na upevnění kosy a imbusový klíč je součástí dodávky.</t>
  </si>
  <si>
    <t>Brousek "Batavia" 40 cm - umělý korund</t>
  </si>
  <si>
    <t>Brousek "Bergkrone" přírodní kámen</t>
  </si>
  <si>
    <t>Brousky na broušení kos a srpů.</t>
  </si>
  <si>
    <t xml:space="preserve">KOSY </t>
  </si>
  <si>
    <r>
      <t xml:space="preserve">  </t>
    </r>
    <r>
      <rPr>
        <b/>
        <sz val="12"/>
        <color indexed="9"/>
        <rFont val="Webdings"/>
        <family val="1"/>
        <charset val="2"/>
      </rPr>
      <t>·</t>
    </r>
  </si>
  <si>
    <t>Kososrpy s naklepaným ostřím, kovová násada s jasanovou rukojetí, plastový chránič ostří.</t>
  </si>
  <si>
    <t>Kosa TEUFELSKERL s tvarovaným kovovým kosiskem z lehké slitiny.</t>
  </si>
  <si>
    <t>ZDE ZADEJTE VÁŠ OBCHODNÍ RABAT V %  A POTOM STISKNĚTE ENTER</t>
  </si>
  <si>
    <t>SRP kovaný</t>
  </si>
  <si>
    <t>Srp westfálský</t>
  </si>
  <si>
    <t>Srp westfálský vel. 2.0 - 26 cm</t>
  </si>
  <si>
    <t xml:space="preserve"> Srp Bergkrone ručné kovaný s jasanovou rukojetí - s tvrdou a tuhou čepelí lze pracovat i v tvrdších porostech. Plastový chránič ostří.</t>
  </si>
  <si>
    <t xml:space="preserve"> Srp westfálský ručné kovaný s jasanovou rukojetí - s tvrdou a tuhou čepelí lze pracovat i v tvrdších porostech.Čepel tohoto srpu je jen mírně zakulacená s platových chráničem.</t>
  </si>
  <si>
    <t>S-36230</t>
  </si>
  <si>
    <t>Brousek na kosu 230 mm - oválný silicium-karbit jemné zrno "STALCO"</t>
  </si>
  <si>
    <t>Kč/ks s DPH</t>
  </si>
  <si>
    <t>Kč/ks bez DPH</t>
  </si>
  <si>
    <t>BROUSKY</t>
  </si>
  <si>
    <t>160652</t>
  </si>
  <si>
    <t>160752</t>
  </si>
  <si>
    <t>160802</t>
  </si>
  <si>
    <t>Kosa - Berg-Kronen švéddská ocel 65 cm, šířka* 65 mm, naklepaná, šedá/stříbrná</t>
  </si>
  <si>
    <t>Kosa - Berg-Kronen švéddská ocel 75 cm, šířka* 65 mm, naklepaná, šedá/stříbrná</t>
  </si>
  <si>
    <t>Kosa - Berg-Kronen švéddská ocel 80 cm, šířka* 65 mm, naklepaná, šedá/stříbrná</t>
  </si>
  <si>
    <r>
      <t xml:space="preserve"> Kosy vysoké kvality, cejchovaná, zvýšené vyhnutí patky 100 mm, aby byl při sekání vzpřímený postoj - doplňková nabídka - </t>
    </r>
    <r>
      <rPr>
        <i/>
        <u/>
        <sz val="10"/>
        <rFont val="Arial CE"/>
        <charset val="238"/>
      </rPr>
      <t>platnost do vyprodání limitované skladové zásoby</t>
    </r>
    <r>
      <rPr>
        <i/>
        <sz val="10"/>
        <rFont val="Arial CE"/>
        <charset val="238"/>
      </rPr>
      <t>.</t>
    </r>
  </si>
  <si>
    <t>T75-417503</t>
  </si>
  <si>
    <t>KLADIVA</t>
  </si>
  <si>
    <t>Kladiva na naklepávání kos</t>
  </si>
  <si>
    <t>Kladivo 500 g jednostranné 255 mm násada jasan</t>
  </si>
  <si>
    <t>Kladivo oboustranné 500 g 26 cm  násada jasan</t>
  </si>
  <si>
    <t>30200/0</t>
  </si>
  <si>
    <t>4140000/02</t>
  </si>
  <si>
    <t>Srp kulatý 20/0 220/450 mm, naklepaný, plastový chránič ostří, 194 g</t>
  </si>
  <si>
    <t>Srp Bergkrone vel. 0 - 220/450 mm</t>
  </si>
  <si>
    <t>3113108/10</t>
  </si>
  <si>
    <t>Kososrp 13/1 S - 270 mm, naklepaný, plastový chránič ostří (dříve 3113100/10)</t>
  </si>
  <si>
    <t>Kosa Teufelskerl  50 cm, šířka* 60 mm, naklepaná, zlatá, vyhnutí patky 60/65 mm</t>
  </si>
  <si>
    <t>Kosa Teufelskerl  60 cm, šířka* 60 mm, naklepaná, zlatá, vyhnutí patky 60/65 mm</t>
  </si>
  <si>
    <t>Kosa Teufelskerl  65 cm, šířka* 60 mm, naklepaná, zlatá, vyhnutí patky 60/65 mm</t>
  </si>
  <si>
    <t>Kosa Teufelskerl  70 cm, šířka* 60 mm, naklepaná, zlatá, vyhnutí patky 60/65 mm</t>
  </si>
  <si>
    <t>Kosa Teufelskerl  75 cm, šířka* 60 mm, naklepaná, zlatá, vyhnutí patky 60/65 mm</t>
  </si>
  <si>
    <t>Kosa Teufelskerl  80 cm, šířka* 60 mm, naklepaná, zlatá, vyhnutí patky 60/65 mm</t>
  </si>
  <si>
    <t>T50-415003</t>
  </si>
  <si>
    <t>T60-416003</t>
  </si>
  <si>
    <t>T65-416503</t>
  </si>
  <si>
    <t>T70-417003</t>
  </si>
  <si>
    <t>T80-418003</t>
  </si>
  <si>
    <t>Kosa Teufelskerl  60 cm, šířka* 60 mm, naklepaná, natur, vyhnutí patky 60/65 mm</t>
  </si>
  <si>
    <t>Kosa Teufelskerl  50 cm, šířka* 60 mm, naklepaná, natur, vyhnutí patky 60/65 mm</t>
  </si>
  <si>
    <t>Kosa Teufelskerl  65 cm, šířka* 60 mm, naklepaná, natur, vyhnutí patky 60/65 mm</t>
  </si>
  <si>
    <t>Kosa Teufelskerl  70 cm, šířka* 60 mm, naklepaná, natur, vyhnutí patky 60/65 mm</t>
  </si>
  <si>
    <t>Kosa Teufelskerl  80 cm, šířka* 60 mm, naklepaná, natur, vyhnutí patky 60/65 mm</t>
  </si>
  <si>
    <t>Kosa Teufelskerl  75 cm, šířka* 60 mm, naklepaná, natur, vyhnutí patky 60/65 mm</t>
  </si>
  <si>
    <t>Kosa TEUFELSKERL ručně kovaná, naklepané ostří, zlatá patka RAL0015, provedení natur bez lakované patky.</t>
  </si>
  <si>
    <r>
      <t>C</t>
    </r>
    <r>
      <rPr>
        <b/>
        <sz val="12"/>
        <color indexed="9"/>
        <rFont val="Good Times Rg"/>
        <family val="2"/>
        <charset val="238"/>
      </rPr>
      <t>ENÍK 2026</t>
    </r>
  </si>
  <si>
    <t>Kosa IDEAL délka 65 cm, šířka* 55 mm, červená patka, vyhnutí patky 60/65 mm</t>
  </si>
  <si>
    <t xml:space="preserve">Kosa Teufelskerl-65 cm leštěná se zlatou patkou a kovové  kosisko KM-312855/10, </t>
  </si>
  <si>
    <t>Kosa Teufelskerl-65 cm natur a kovové  kosisko KM-312855/10</t>
  </si>
  <si>
    <t>Dřevěná rukojeť + šroub a matka; lze použít na střed i konec kosiska</t>
  </si>
  <si>
    <t>KK65-49005/10</t>
  </si>
  <si>
    <t>KK65-4900503</t>
  </si>
  <si>
    <t>T50-455000/10</t>
  </si>
  <si>
    <t>T60-456000/10</t>
  </si>
  <si>
    <t>T65-456500/10</t>
  </si>
  <si>
    <t>T70-457000/10</t>
  </si>
  <si>
    <t>T75-457500/10</t>
  </si>
  <si>
    <t>T80-458000/10</t>
  </si>
  <si>
    <t>Kosa Teufelskerl/Schwalbe 75 cm šedá, naklepaná</t>
  </si>
  <si>
    <t xml:space="preserve">Pozn.: *šířka kosy ve středu ostří </t>
  </si>
  <si>
    <t>T75-417503-S
(1446003)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</si>
</sst>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3">
    <font>
      <sz val="10"/>
      <name val="Arial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b/>
      <sz val="12"/>
      <name val="Arial"/>
      <family val="2"/>
    </font>
    <font>
      <b/>
      <sz val="12"/>
      <name val="Webdings"/>
      <family val="1"/>
      <charset val="2"/>
    </font>
    <font>
      <i/>
      <sz val="10"/>
      <name val="Arial"/>
      <family val="2"/>
      <charset val="238"/>
    </font>
    <font>
      <i/>
      <sz val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12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 CE"/>
      <charset val="238"/>
    </font>
    <font>
      <sz val="9"/>
      <color indexed="8"/>
      <name val="Arial"/>
      <family val="2"/>
      <charset val="238"/>
    </font>
    <font>
      <b/>
      <sz val="12"/>
      <color indexed="9"/>
      <name val="Arial CE"/>
      <charset val="238"/>
    </font>
    <font>
      <sz val="10"/>
      <color indexed="9"/>
      <name val="Arial"/>
      <family val="2"/>
      <charset val="238"/>
    </font>
    <font>
      <b/>
      <sz val="12"/>
      <color indexed="9"/>
      <name val="Webdings"/>
      <family val="1"/>
      <charset val="2"/>
    </font>
    <font>
      <sz val="10"/>
      <color indexed="8"/>
      <name val="Arial"/>
      <family val="2"/>
      <charset val="238"/>
    </font>
    <font>
      <i/>
      <u/>
      <sz val="10"/>
      <name val="Arial CE"/>
      <charset val="238"/>
    </font>
    <font>
      <sz val="10"/>
      <name val="Arial CE"/>
      <charset val="238"/>
    </font>
    <font>
      <b/>
      <sz val="12"/>
      <color theme="0"/>
      <name val="Arial CE"/>
      <family val="2"/>
      <charset val="238"/>
    </font>
    <font>
      <b/>
      <sz val="12"/>
      <color theme="0"/>
      <name val="Arial"/>
      <family val="2"/>
    </font>
    <font>
      <b/>
      <sz val="10"/>
      <color theme="0"/>
      <name val="Arial CE"/>
      <charset val="238"/>
    </font>
    <font>
      <b/>
      <sz val="10"/>
      <color theme="0"/>
      <name val="Arial CE"/>
      <family val="2"/>
      <charset val="238"/>
    </font>
    <font>
      <sz val="10"/>
      <name val="Arial"/>
      <family val="2"/>
      <charset val="238"/>
    </font>
    <font>
      <sz val="7"/>
      <color theme="0"/>
      <name val="Arial Black"/>
      <family val="2"/>
      <charset val="238"/>
    </font>
    <font>
      <sz val="20"/>
      <color rgb="FFFF0000"/>
      <name val="Arial Black"/>
      <family val="2"/>
      <charset val="238"/>
    </font>
    <font>
      <sz val="22"/>
      <color indexed="8"/>
      <name val="Calibri"/>
      <family val="2"/>
    </font>
    <font>
      <b/>
      <sz val="12"/>
      <color indexed="9"/>
      <name val="Good Times Rg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3" fillId="0" borderId="0"/>
    <xf numFmtId="0" fontId="2" fillId="0" borderId="0"/>
    <xf numFmtId="9" fontId="28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8" xfId="0" applyFont="1" applyBorder="1" applyAlignment="1">
      <alignment horizontal="left" vertical="center"/>
    </xf>
    <xf numFmtId="0" fontId="13" fillId="0" borderId="2" xfId="0" applyFont="1" applyBorder="1" applyAlignment="1">
      <alignment vertical="center" wrapText="1"/>
    </xf>
    <xf numFmtId="3" fontId="12" fillId="0" borderId="9" xfId="0" applyNumberFormat="1" applyFont="1" applyBorder="1" applyAlignment="1">
      <alignment horizontal="center" vertical="center"/>
    </xf>
    <xf numFmtId="3" fontId="12" fillId="0" borderId="10" xfId="0" applyNumberFormat="1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/>
    </xf>
    <xf numFmtId="0" fontId="14" fillId="0" borderId="0" xfId="0" applyFont="1"/>
    <xf numFmtId="0" fontId="14" fillId="0" borderId="5" xfId="0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1" fontId="14" fillId="0" borderId="10" xfId="0" applyNumberFormat="1" applyFont="1" applyBorder="1" applyAlignment="1">
      <alignment horizontal="center" vertical="center"/>
    </xf>
    <xf numFmtId="0" fontId="15" fillId="0" borderId="6" xfId="0" applyFont="1" applyBorder="1"/>
    <xf numFmtId="0" fontId="14" fillId="0" borderId="5" xfId="0" applyFont="1" applyBorder="1" applyAlignment="1">
      <alignment vertical="center" wrapText="1"/>
    </xf>
    <xf numFmtId="0" fontId="17" fillId="0" borderId="6" xfId="0" applyFont="1" applyBorder="1" applyAlignment="1">
      <alignment vertical="center"/>
    </xf>
    <xf numFmtId="0" fontId="17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4" fillId="0" borderId="5" xfId="2" applyFont="1" applyBorder="1" applyAlignment="1">
      <alignment vertical="center" wrapText="1"/>
    </xf>
    <xf numFmtId="0" fontId="14" fillId="0" borderId="13" xfId="0" applyFont="1" applyBorder="1" applyAlignment="1">
      <alignment horizontal="left" vertical="center"/>
    </xf>
    <xf numFmtId="0" fontId="16" fillId="0" borderId="7" xfId="0" applyFont="1" applyBorder="1" applyAlignment="1">
      <alignment vertical="center" wrapText="1"/>
    </xf>
    <xf numFmtId="0" fontId="15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vertical="center" wrapText="1"/>
    </xf>
    <xf numFmtId="0" fontId="15" fillId="0" borderId="13" xfId="0" applyFont="1" applyBorder="1" applyAlignment="1">
      <alignment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15" xfId="0" applyFont="1" applyFill="1" applyBorder="1" applyAlignment="1">
      <alignment vertical="center" wrapText="1"/>
    </xf>
    <xf numFmtId="0" fontId="25" fillId="3" borderId="16" xfId="0" applyFont="1" applyFill="1" applyBorder="1" applyAlignment="1">
      <alignment horizontal="center" vertical="center"/>
    </xf>
    <xf numFmtId="0" fontId="26" fillId="3" borderId="15" xfId="0" applyFont="1" applyFill="1" applyBorder="1" applyAlignment="1">
      <alignment horizontal="right" vertical="center" wrapText="1"/>
    </xf>
    <xf numFmtId="0" fontId="27" fillId="3" borderId="17" xfId="0" applyFont="1" applyFill="1" applyBorder="1" applyAlignment="1">
      <alignment horizontal="right" vertical="center" wrapText="1"/>
    </xf>
    <xf numFmtId="0" fontId="9" fillId="4" borderId="18" xfId="0" applyFont="1" applyFill="1" applyBorder="1" applyAlignment="1">
      <alignment vertical="center" wrapText="1"/>
    </xf>
    <xf numFmtId="0" fontId="6" fillId="4" borderId="19" xfId="0" applyFont="1" applyFill="1" applyBorder="1" applyAlignment="1">
      <alignment vertical="center" wrapText="1"/>
    </xf>
    <xf numFmtId="0" fontId="6" fillId="4" borderId="19" xfId="0" applyFont="1" applyFill="1" applyBorder="1" applyAlignment="1">
      <alignment vertical="center"/>
    </xf>
    <xf numFmtId="0" fontId="10" fillId="4" borderId="16" xfId="0" applyFont="1" applyFill="1" applyBorder="1" applyAlignment="1">
      <alignment vertical="center" wrapText="1"/>
    </xf>
    <xf numFmtId="49" fontId="9" fillId="4" borderId="18" xfId="0" applyNumberFormat="1" applyFont="1" applyFill="1" applyBorder="1" applyAlignment="1">
      <alignment vertical="center" wrapText="1"/>
    </xf>
    <xf numFmtId="0" fontId="10" fillId="4" borderId="18" xfId="0" applyFont="1" applyFill="1" applyBorder="1" applyAlignment="1">
      <alignment vertical="center" wrapText="1"/>
    </xf>
    <xf numFmtId="0" fontId="6" fillId="4" borderId="20" xfId="0" applyFont="1" applyFill="1" applyBorder="1" applyAlignment="1">
      <alignment vertical="center" wrapText="1"/>
    </xf>
    <xf numFmtId="0" fontId="29" fillId="6" borderId="14" xfId="1" applyFont="1" applyFill="1" applyBorder="1" applyAlignment="1">
      <alignment vertical="center" wrapText="1"/>
    </xf>
    <xf numFmtId="9" fontId="30" fillId="0" borderId="6" xfId="3" applyFont="1" applyFill="1" applyBorder="1" applyAlignment="1">
      <alignment horizontal="center" vertical="center"/>
    </xf>
    <xf numFmtId="9" fontId="31" fillId="0" borderId="21" xfId="3" applyFont="1" applyBorder="1" applyAlignment="1"/>
    <xf numFmtId="9" fontId="31" fillId="0" borderId="20" xfId="3" applyFont="1" applyBorder="1" applyAlignment="1"/>
    <xf numFmtId="164" fontId="21" fillId="0" borderId="6" xfId="0" applyNumberFormat="1" applyFont="1" applyBorder="1" applyAlignment="1">
      <alignment horizontal="center" vertical="center"/>
    </xf>
    <xf numFmtId="3" fontId="15" fillId="0" borderId="5" xfId="0" applyNumberFormat="1" applyFont="1" applyBorder="1" applyAlignment="1">
      <alignment horizontal="center" vertical="center"/>
    </xf>
    <xf numFmtId="0" fontId="14" fillId="7" borderId="6" xfId="2" applyFont="1" applyFill="1" applyBorder="1" applyAlignment="1">
      <alignment horizontal="left" vertical="center"/>
    </xf>
    <xf numFmtId="164" fontId="21" fillId="0" borderId="29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/>
    </xf>
    <xf numFmtId="0" fontId="16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0" fontId="10" fillId="4" borderId="4" xfId="0" applyFont="1" applyFill="1" applyBorder="1" applyAlignment="1">
      <alignment vertical="center" wrapText="1"/>
    </xf>
    <xf numFmtId="0" fontId="2" fillId="0" borderId="33" xfId="0" applyFont="1" applyBorder="1"/>
    <xf numFmtId="0" fontId="2" fillId="0" borderId="34" xfId="0" applyFont="1" applyBorder="1"/>
    <xf numFmtId="0" fontId="15" fillId="7" borderId="6" xfId="0" applyFont="1" applyFill="1" applyBorder="1" applyAlignment="1">
      <alignment horizontal="left" vertical="center"/>
    </xf>
    <xf numFmtId="0" fontId="10" fillId="4" borderId="0" xfId="0" applyFont="1" applyFill="1" applyAlignment="1">
      <alignment vertical="center" wrapText="1"/>
    </xf>
    <xf numFmtId="49" fontId="17" fillId="0" borderId="5" xfId="0" applyNumberFormat="1" applyFont="1" applyBorder="1" applyAlignment="1">
      <alignment vertical="center"/>
    </xf>
    <xf numFmtId="0" fontId="14" fillId="0" borderId="5" xfId="0" applyFont="1" applyBorder="1" applyAlignment="1">
      <alignment horizontal="center"/>
    </xf>
    <xf numFmtId="0" fontId="14" fillId="8" borderId="5" xfId="0" applyFont="1" applyFill="1" applyBorder="1" applyAlignment="1">
      <alignment vertical="center" wrapText="1"/>
    </xf>
    <xf numFmtId="3" fontId="11" fillId="8" borderId="5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8" fillId="2" borderId="24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164" fontId="21" fillId="0" borderId="21" xfId="0" applyNumberFormat="1" applyFont="1" applyBorder="1" applyAlignment="1">
      <alignment horizontal="center" vertical="center"/>
    </xf>
    <xf numFmtId="164" fontId="21" fillId="0" borderId="35" xfId="0" applyNumberFormat="1" applyFont="1" applyBorder="1" applyAlignment="1">
      <alignment horizontal="center" vertical="center"/>
    </xf>
    <xf numFmtId="164" fontId="21" fillId="0" borderId="20" xfId="0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49" fontId="21" fillId="0" borderId="24" xfId="0" applyNumberFormat="1" applyFont="1" applyBorder="1" applyAlignment="1">
      <alignment horizontal="left"/>
    </xf>
    <xf numFmtId="49" fontId="21" fillId="0" borderId="1" xfId="0" applyNumberFormat="1" applyFont="1" applyBorder="1" applyAlignment="1">
      <alignment horizontal="left"/>
    </xf>
    <xf numFmtId="49" fontId="21" fillId="0" borderId="25" xfId="0" applyNumberFormat="1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7" borderId="6" xfId="0" applyFont="1" applyFill="1" applyBorder="1" applyAlignment="1">
      <alignment horizontal="left" vertical="center" wrapText="1"/>
    </xf>
  </cellXfs>
  <cellStyles count="4">
    <cellStyle name="0,0_x000d__x000a_NA_x000d__x000a_" xfId="1" xr:uid="{00000000-0005-0000-0000-000000000000}"/>
    <cellStyle name="Normální" xfId="0" builtinId="0"/>
    <cellStyle name="normální_Kalk07" xfId="2" xr:uid="{00000000-0005-0000-0000-000002000000}"/>
    <cellStyle name="Procenta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3322320</xdr:colOff>
      <xdr:row>0</xdr:row>
      <xdr:rowOff>60960</xdr:rowOff>
    </xdr:from>
    <xdr:to>
      <xdr:col>2</xdr:col>
      <xdr:colOff>388620</xdr:colOff>
      <xdr:row>0</xdr:row>
      <xdr:rowOff>1264920</xdr:rowOff>
    </xdr:to>
    <xdr:pic>
      <xdr:nvPicPr>
        <xdr:cNvPr id="1026" name="Picture 62" descr="Logo kosy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0560" y="60960"/>
          <a:ext cx="268986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335280</xdr:colOff>
      <xdr:row>0</xdr:row>
      <xdr:rowOff>84482</xdr:rowOff>
    </xdr:from>
    <xdr:to>
      <xdr:col>4</xdr:col>
      <xdr:colOff>737153</xdr:colOff>
      <xdr:row>0</xdr:row>
      <xdr:rowOff>1219862</xdr:rowOff>
    </xdr:to>
    <xdr:pic>
      <xdr:nvPicPr>
        <xdr:cNvPr id="1027" name="Picture 61" descr="Logo jcs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99737" y="84482"/>
          <a:ext cx="1230133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3</xdr:row>
      <xdr:rowOff>45720</xdr:rowOff>
    </xdr:from>
    <xdr:to>
      <xdr:col>4</xdr:col>
      <xdr:colOff>752724</xdr:colOff>
      <xdr:row>3</xdr:row>
      <xdr:rowOff>525780</xdr:rowOff>
    </xdr:to>
    <xdr:pic>
      <xdr:nvPicPr>
        <xdr:cNvPr id="1028" name="Obrázek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0" y="2110740"/>
          <a:ext cx="211074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</xdr:colOff>
      <xdr:row>18</xdr:row>
      <xdr:rowOff>53340</xdr:rowOff>
    </xdr:from>
    <xdr:to>
      <xdr:col>4</xdr:col>
      <xdr:colOff>821304</xdr:colOff>
      <xdr:row>18</xdr:row>
      <xdr:rowOff>472440</xdr:rowOff>
    </xdr:to>
    <xdr:pic>
      <xdr:nvPicPr>
        <xdr:cNvPr id="1029" name="Obrázek 24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04660" y="4480560"/>
          <a:ext cx="223266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</xdr:colOff>
      <xdr:row>21</xdr:row>
      <xdr:rowOff>60960</xdr:rowOff>
    </xdr:from>
    <xdr:to>
      <xdr:col>4</xdr:col>
      <xdr:colOff>790824</xdr:colOff>
      <xdr:row>21</xdr:row>
      <xdr:rowOff>518160</xdr:rowOff>
    </xdr:to>
    <xdr:pic>
      <xdr:nvPicPr>
        <xdr:cNvPr id="1030" name="Picture 146" descr="Kosa Silberstahl mr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27520" y="5356860"/>
          <a:ext cx="217932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83820</xdr:colOff>
      <xdr:row>21</xdr:row>
      <xdr:rowOff>396240</xdr:rowOff>
    </xdr:from>
    <xdr:to>
      <xdr:col>4</xdr:col>
      <xdr:colOff>203753</xdr:colOff>
      <xdr:row>21</xdr:row>
      <xdr:rowOff>754380</xdr:rowOff>
    </xdr:to>
    <xdr:pic>
      <xdr:nvPicPr>
        <xdr:cNvPr id="1031" name="Picture 14" descr="Pakta s cejchy mr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51420" y="5692140"/>
          <a:ext cx="9677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403860</xdr:colOff>
      <xdr:row>24</xdr:row>
      <xdr:rowOff>60960</xdr:rowOff>
    </xdr:from>
    <xdr:to>
      <xdr:col>4</xdr:col>
      <xdr:colOff>531744</xdr:colOff>
      <xdr:row>24</xdr:row>
      <xdr:rowOff>480060</xdr:rowOff>
    </xdr:to>
    <xdr:pic>
      <xdr:nvPicPr>
        <xdr:cNvPr id="1032" name="Picture 52" descr="heide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85660" y="6728460"/>
          <a:ext cx="1562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26</xdr:row>
      <xdr:rowOff>45720</xdr:rowOff>
    </xdr:from>
    <xdr:to>
      <xdr:col>4</xdr:col>
      <xdr:colOff>364104</xdr:colOff>
      <xdr:row>26</xdr:row>
      <xdr:rowOff>731520</xdr:rowOff>
    </xdr:to>
    <xdr:pic>
      <xdr:nvPicPr>
        <xdr:cNvPr id="1033" name="Obrázek 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62800" y="7475220"/>
          <a:ext cx="141732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655320</xdr:colOff>
      <xdr:row>28</xdr:row>
      <xdr:rowOff>60960</xdr:rowOff>
    </xdr:from>
    <xdr:to>
      <xdr:col>3</xdr:col>
      <xdr:colOff>760426</xdr:colOff>
      <xdr:row>28</xdr:row>
      <xdr:rowOff>762000</xdr:rowOff>
    </xdr:to>
    <xdr:pic>
      <xdr:nvPicPr>
        <xdr:cNvPr id="1034" name="Picture 55" descr="kososrp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37120" y="8442960"/>
          <a:ext cx="77724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</xdr:colOff>
      <xdr:row>39</xdr:row>
      <xdr:rowOff>38100</xdr:rowOff>
    </xdr:from>
    <xdr:to>
      <xdr:col>3</xdr:col>
      <xdr:colOff>564211</xdr:colOff>
      <xdr:row>39</xdr:row>
      <xdr:rowOff>640080</xdr:rowOff>
    </xdr:to>
    <xdr:pic>
      <xdr:nvPicPr>
        <xdr:cNvPr id="1036" name="Picture 56" descr="brousek batavia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27520" y="11597640"/>
          <a:ext cx="110490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419100</xdr:colOff>
      <xdr:row>39</xdr:row>
      <xdr:rowOff>60960</xdr:rowOff>
    </xdr:from>
    <xdr:to>
      <xdr:col>4</xdr:col>
      <xdr:colOff>721913</xdr:colOff>
      <xdr:row>39</xdr:row>
      <xdr:rowOff>601980</xdr:rowOff>
    </xdr:to>
    <xdr:pic>
      <xdr:nvPicPr>
        <xdr:cNvPr id="1037" name="Picture 57" descr="Brousek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86700" y="11620500"/>
          <a:ext cx="11506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3322320</xdr:colOff>
      <xdr:row>34</xdr:row>
      <xdr:rowOff>24558</xdr:rowOff>
    </xdr:from>
    <xdr:to>
      <xdr:col>2</xdr:col>
      <xdr:colOff>228600</xdr:colOff>
      <xdr:row>34</xdr:row>
      <xdr:rowOff>1236138</xdr:rowOff>
    </xdr:to>
    <xdr:pic>
      <xdr:nvPicPr>
        <xdr:cNvPr id="1044" name="Picture 62" descr="Logo kosy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44153" y="12671641"/>
          <a:ext cx="2377864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144780</xdr:colOff>
      <xdr:row>34</xdr:row>
      <xdr:rowOff>47418</xdr:rowOff>
    </xdr:from>
    <xdr:to>
      <xdr:col>4</xdr:col>
      <xdr:colOff>523793</xdr:colOff>
      <xdr:row>34</xdr:row>
      <xdr:rowOff>1182798</xdr:rowOff>
    </xdr:to>
    <xdr:pic>
      <xdr:nvPicPr>
        <xdr:cNvPr id="1045" name="Picture 61" descr="Logo jcs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04947" y="12694501"/>
          <a:ext cx="1208193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274320</xdr:colOff>
      <xdr:row>28</xdr:row>
      <xdr:rowOff>106680</xdr:rowOff>
    </xdr:from>
    <xdr:to>
      <xdr:col>3</xdr:col>
      <xdr:colOff>541020</xdr:colOff>
      <xdr:row>28</xdr:row>
      <xdr:rowOff>190500</xdr:rowOff>
    </xdr:to>
    <xdr:pic>
      <xdr:nvPicPr>
        <xdr:cNvPr id="1046" name="Obrázek 31" descr="http://esw.dinologic.de/images/icons/24.gif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41920" y="8488680"/>
          <a:ext cx="2667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5</xdr:row>
      <xdr:rowOff>76200</xdr:rowOff>
    </xdr:from>
    <xdr:to>
      <xdr:col>4</xdr:col>
      <xdr:colOff>767964</xdr:colOff>
      <xdr:row>5</xdr:row>
      <xdr:rowOff>487680</xdr:rowOff>
    </xdr:to>
    <xdr:pic>
      <xdr:nvPicPr>
        <xdr:cNvPr id="1048" name="Obrázek 1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96100" y="2903220"/>
          <a:ext cx="208788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526860</xdr:colOff>
      <xdr:row>30</xdr:row>
      <xdr:rowOff>37026</xdr:rowOff>
    </xdr:from>
    <xdr:to>
      <xdr:col>4</xdr:col>
      <xdr:colOff>51843</xdr:colOff>
      <xdr:row>30</xdr:row>
      <xdr:rowOff>777240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7408379" y="9927127"/>
          <a:ext cx="740214" cy="939652"/>
        </a:xfrm>
        <a:prstGeom prst="rect">
          <a:avLst/>
        </a:prstGeom>
      </xdr:spPr>
    </xdr:pic>
    <xdr:clientData/>
  </xdr:twoCellAnchor>
  <xdr:twoCellAnchor editAs="oneCell">
    <xdr:from>
      <xdr:col>2</xdr:col>
      <xdr:colOff>477482</xdr:colOff>
      <xdr:row>32</xdr:row>
      <xdr:rowOff>48422</xdr:rowOff>
    </xdr:from>
    <xdr:to>
      <xdr:col>4</xdr:col>
      <xdr:colOff>258587</xdr:colOff>
      <xdr:row>32</xdr:row>
      <xdr:rowOff>868680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7456814" y="12058130"/>
          <a:ext cx="820258" cy="1215321"/>
        </a:xfrm>
        <a:prstGeom prst="rect">
          <a:avLst/>
        </a:prstGeom>
      </xdr:spPr>
    </xdr:pic>
    <xdr:clientData/>
  </xdr:twoCellAnchor>
  <xdr:oneCellAnchor>
    <xdr:from>
      <xdr:col>2</xdr:col>
      <xdr:colOff>17145</xdr:colOff>
      <xdr:row>36</xdr:row>
      <xdr:rowOff>38100</xdr:rowOff>
    </xdr:from>
    <xdr:ext cx="2194560" cy="480060"/>
    <xdr:pic>
      <xdr:nvPicPr>
        <xdr:cNvPr id="26" name="Obrázek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08445" y="11325225"/>
          <a:ext cx="219456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28575</xdr:colOff>
      <xdr:row>50</xdr:row>
      <xdr:rowOff>28575</xdr:rowOff>
    </xdr:from>
    <xdr:to>
      <xdr:col>1</xdr:col>
      <xdr:colOff>4600578</xdr:colOff>
      <xdr:row>60</xdr:row>
      <xdr:rowOff>112641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16200000">
          <a:off x="1996319" y="17167981"/>
          <a:ext cx="1760466" cy="5695953"/>
        </a:xfrm>
        <a:prstGeom prst="rect">
          <a:avLst/>
        </a:prstGeom>
      </xdr:spPr>
    </xdr:pic>
    <xdr:clientData/>
  </xdr:twoCellAnchor>
  <xdr:twoCellAnchor editAs="oneCell">
    <xdr:from>
      <xdr:col>1</xdr:col>
      <xdr:colOff>4619625</xdr:colOff>
      <xdr:row>50</xdr:row>
      <xdr:rowOff>38100</xdr:rowOff>
    </xdr:from>
    <xdr:to>
      <xdr:col>2</xdr:col>
      <xdr:colOff>125021</xdr:colOff>
      <xdr:row>60</xdr:row>
      <xdr:rowOff>123825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3575" y="19145250"/>
          <a:ext cx="972746" cy="1762125"/>
        </a:xfrm>
        <a:prstGeom prst="rect">
          <a:avLst/>
        </a:prstGeom>
      </xdr:spPr>
    </xdr:pic>
    <xdr:clientData/>
  </xdr:twoCellAnchor>
  <xdr:twoCellAnchor editAs="oneCell">
    <xdr:from>
      <xdr:col>2</xdr:col>
      <xdr:colOff>157369</xdr:colOff>
      <xdr:row>50</xdr:row>
      <xdr:rowOff>44384</xdr:rowOff>
    </xdr:from>
    <xdr:to>
      <xdr:col>4</xdr:col>
      <xdr:colOff>670063</xdr:colOff>
      <xdr:row>60</xdr:row>
      <xdr:rowOff>142874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50326" y="18398645"/>
          <a:ext cx="1912454" cy="1804707"/>
        </a:xfrm>
        <a:prstGeom prst="rect">
          <a:avLst/>
        </a:prstGeom>
      </xdr:spPr>
    </xdr:pic>
    <xdr:clientData/>
  </xdr:twoCellAnchor>
  <xdr:twoCellAnchor editAs="oneCell">
    <xdr:from>
      <xdr:col>0</xdr:col>
      <xdr:colOff>8283</xdr:colOff>
      <xdr:row>62</xdr:row>
      <xdr:rowOff>41413</xdr:rowOff>
    </xdr:from>
    <xdr:to>
      <xdr:col>3</xdr:col>
      <xdr:colOff>405847</xdr:colOff>
      <xdr:row>74</xdr:row>
      <xdr:rowOff>128991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3" y="20532587"/>
          <a:ext cx="7562021" cy="2075404"/>
        </a:xfrm>
        <a:prstGeom prst="rect">
          <a:avLst/>
        </a:prstGeom>
      </xdr:spPr>
    </xdr:pic>
    <xdr:clientData/>
  </xdr:twoCellAnchor>
  <xdr:twoCellAnchor editAs="oneCell">
    <xdr:from>
      <xdr:col>0</xdr:col>
      <xdr:colOff>82826</xdr:colOff>
      <xdr:row>0</xdr:row>
      <xdr:rowOff>99391</xdr:rowOff>
    </xdr:from>
    <xdr:to>
      <xdr:col>1</xdr:col>
      <xdr:colOff>2736140</xdr:colOff>
      <xdr:row>0</xdr:row>
      <xdr:rowOff>530087</xdr:rowOff>
    </xdr:to>
    <xdr:pic>
      <xdr:nvPicPr>
        <xdr:cNvPr id="6" name="obrázek 1">
          <a:extLst>
            <a:ext uri="{FF2B5EF4-FFF2-40B4-BE49-F238E27FC236}">
              <a16:creationId xmlns:a16="http://schemas.microsoft.com/office/drawing/2014/main" id="{00715581-824D-C075-2E8F-3506F2C7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6" y="99391"/>
          <a:ext cx="3779749" cy="4306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tabSelected="1" zoomScale="115" zoomScaleNormal="115" zoomScaleSheetLayoutView="100" workbookViewId="0">
      <selection activeCell="A62" sqref="A62"/>
    </sheetView>
  </sheetViews>
  <sheetFormatPr defaultRowHeight="12.75"/>
  <cols>
    <col min="1" max="1" width="16.85546875" style="1" customWidth="1"/>
    <col min="2" max="2" width="82" style="3" customWidth="1"/>
    <col min="3" max="3" width="8.5703125" style="2" customWidth="1"/>
    <col min="4" max="4" width="12.42578125" style="2" customWidth="1"/>
    <col min="5" max="5" width="12.42578125" style="1" customWidth="1"/>
    <col min="6" max="6" width="10.7109375" customWidth="1"/>
    <col min="7" max="7" width="3.42578125" customWidth="1"/>
  </cols>
  <sheetData>
    <row r="1" spans="1:6" ht="102" customHeight="1" thickBot="1">
      <c r="A1" s="72"/>
      <c r="B1" s="73"/>
      <c r="C1" s="73"/>
      <c r="D1" s="73"/>
      <c r="E1" s="74"/>
      <c r="F1" s="50" t="s">
        <v>32</v>
      </c>
    </row>
    <row r="2" spans="1:6" ht="30.75" customHeight="1" thickBot="1">
      <c r="A2" s="80" t="s">
        <v>79</v>
      </c>
      <c r="B2" s="81"/>
      <c r="C2" s="81"/>
      <c r="D2" s="81"/>
      <c r="E2" s="82"/>
      <c r="F2" s="51">
        <v>0.35</v>
      </c>
    </row>
    <row r="3" spans="1:6" ht="30" customHeight="1" thickBot="1">
      <c r="A3" s="17" t="s">
        <v>0</v>
      </c>
      <c r="B3" s="18" t="s">
        <v>2</v>
      </c>
      <c r="C3" s="4" t="s">
        <v>1</v>
      </c>
      <c r="D3" s="5" t="s">
        <v>41</v>
      </c>
      <c r="E3" s="6" t="s">
        <v>40</v>
      </c>
      <c r="F3" s="52"/>
    </row>
    <row r="4" spans="1:6" ht="45" customHeight="1">
      <c r="A4" s="44" t="s">
        <v>3</v>
      </c>
      <c r="B4" s="43" t="s">
        <v>6</v>
      </c>
      <c r="C4" s="75"/>
      <c r="D4" s="76"/>
      <c r="E4" s="77"/>
      <c r="F4" s="53"/>
    </row>
    <row r="5" spans="1:6" ht="15" customHeight="1" thickBot="1">
      <c r="A5" s="9" t="s">
        <v>4</v>
      </c>
      <c r="B5" s="7" t="s">
        <v>80</v>
      </c>
      <c r="C5" s="10">
        <v>50</v>
      </c>
      <c r="D5" s="11">
        <v>125</v>
      </c>
      <c r="E5" s="19">
        <f>D5*1.21</f>
        <v>151.25</v>
      </c>
      <c r="F5" s="54">
        <f>D5*(1-$F$2)</f>
        <v>81.25</v>
      </c>
    </row>
    <row r="6" spans="1:6" ht="45" customHeight="1">
      <c r="A6" s="44" t="s">
        <v>5</v>
      </c>
      <c r="B6" s="43" t="s">
        <v>78</v>
      </c>
      <c r="C6" s="75"/>
      <c r="D6" s="76"/>
      <c r="E6" s="77"/>
      <c r="F6" s="54"/>
    </row>
    <row r="7" spans="1:6">
      <c r="A7" s="26" t="s">
        <v>86</v>
      </c>
      <c r="B7" s="27" t="s">
        <v>61</v>
      </c>
      <c r="C7" s="12">
        <v>50</v>
      </c>
      <c r="D7" s="13">
        <v>520</v>
      </c>
      <c r="E7" s="20">
        <f>D7*1.21</f>
        <v>629.19999999999993</v>
      </c>
      <c r="F7" s="54">
        <f>D7*(1-$F$2)</f>
        <v>338</v>
      </c>
    </row>
    <row r="8" spans="1:6">
      <c r="A8" s="26" t="s">
        <v>67</v>
      </c>
      <c r="B8" s="70" t="s">
        <v>73</v>
      </c>
      <c r="C8" s="12">
        <v>50</v>
      </c>
      <c r="D8" s="71">
        <v>457</v>
      </c>
      <c r="E8" s="20">
        <f>D8*1.21</f>
        <v>552.97</v>
      </c>
      <c r="F8" s="54">
        <f t="shared" ref="F8:F18" si="0">D8*(1-$F$2)</f>
        <v>297.05</v>
      </c>
    </row>
    <row r="9" spans="1:6">
      <c r="A9" s="26" t="s">
        <v>87</v>
      </c>
      <c r="B9" s="27" t="s">
        <v>62</v>
      </c>
      <c r="C9" s="12">
        <v>50</v>
      </c>
      <c r="D9" s="13">
        <v>547</v>
      </c>
      <c r="E9" s="20">
        <f t="shared" ref="E9:E17" si="1">D9*1.21</f>
        <v>661.87</v>
      </c>
      <c r="F9" s="54">
        <f t="shared" si="0"/>
        <v>355.55</v>
      </c>
    </row>
    <row r="10" spans="1:6">
      <c r="A10" s="26" t="s">
        <v>68</v>
      </c>
      <c r="B10" s="70" t="s">
        <v>72</v>
      </c>
      <c r="C10" s="12">
        <v>50</v>
      </c>
      <c r="D10" s="71">
        <v>484</v>
      </c>
      <c r="E10" s="20">
        <f t="shared" ref="E10" si="2">D10*1.21</f>
        <v>585.64</v>
      </c>
      <c r="F10" s="54">
        <f t="shared" si="0"/>
        <v>314.60000000000002</v>
      </c>
    </row>
    <row r="11" spans="1:6">
      <c r="A11" s="26" t="s">
        <v>88</v>
      </c>
      <c r="B11" s="27" t="s">
        <v>63</v>
      </c>
      <c r="C11" s="12">
        <v>50</v>
      </c>
      <c r="D11" s="13">
        <v>566</v>
      </c>
      <c r="E11" s="20">
        <f t="shared" si="1"/>
        <v>684.86</v>
      </c>
      <c r="F11" s="54">
        <f t="shared" si="0"/>
        <v>367.90000000000003</v>
      </c>
    </row>
    <row r="12" spans="1:6">
      <c r="A12" s="26" t="s">
        <v>69</v>
      </c>
      <c r="B12" s="70" t="s">
        <v>74</v>
      </c>
      <c r="C12" s="12">
        <v>50</v>
      </c>
      <c r="D12" s="71">
        <v>503</v>
      </c>
      <c r="E12" s="20">
        <f t="shared" ref="E12" si="3">D12*1.21</f>
        <v>608.63</v>
      </c>
      <c r="F12" s="54">
        <f t="shared" si="0"/>
        <v>326.95</v>
      </c>
    </row>
    <row r="13" spans="1:6">
      <c r="A13" s="26" t="s">
        <v>89</v>
      </c>
      <c r="B13" s="27" t="s">
        <v>64</v>
      </c>
      <c r="C13" s="12">
        <v>50</v>
      </c>
      <c r="D13" s="13">
        <v>591</v>
      </c>
      <c r="E13" s="20">
        <f t="shared" si="1"/>
        <v>715.11</v>
      </c>
      <c r="F13" s="54">
        <f t="shared" si="0"/>
        <v>384.15000000000003</v>
      </c>
    </row>
    <row r="14" spans="1:6">
      <c r="A14" s="26" t="s">
        <v>70</v>
      </c>
      <c r="B14" s="70" t="s">
        <v>75</v>
      </c>
      <c r="C14" s="12">
        <v>50</v>
      </c>
      <c r="D14" s="71">
        <v>528</v>
      </c>
      <c r="E14" s="20">
        <f t="shared" ref="E14" si="4">D14*1.21</f>
        <v>638.88</v>
      </c>
      <c r="F14" s="54">
        <f t="shared" si="0"/>
        <v>343.2</v>
      </c>
    </row>
    <row r="15" spans="1:6">
      <c r="A15" s="26" t="s">
        <v>90</v>
      </c>
      <c r="B15" s="27" t="s">
        <v>65</v>
      </c>
      <c r="C15" s="12">
        <v>50</v>
      </c>
      <c r="D15" s="13">
        <v>615</v>
      </c>
      <c r="E15" s="20">
        <f t="shared" si="1"/>
        <v>744.15</v>
      </c>
      <c r="F15" s="54">
        <f t="shared" si="0"/>
        <v>399.75</v>
      </c>
    </row>
    <row r="16" spans="1:6">
      <c r="A16" s="26" t="s">
        <v>50</v>
      </c>
      <c r="B16" s="70" t="s">
        <v>77</v>
      </c>
      <c r="C16" s="12">
        <v>50</v>
      </c>
      <c r="D16" s="71">
        <v>552</v>
      </c>
      <c r="E16" s="20">
        <f t="shared" ref="E16" si="5">D16*1.21</f>
        <v>667.92</v>
      </c>
      <c r="F16" s="54">
        <f t="shared" si="0"/>
        <v>358.8</v>
      </c>
    </row>
    <row r="17" spans="1:6" ht="15" customHeight="1">
      <c r="A17" s="26" t="s">
        <v>91</v>
      </c>
      <c r="B17" s="27" t="s">
        <v>66</v>
      </c>
      <c r="C17" s="12">
        <v>50</v>
      </c>
      <c r="D17" s="13">
        <v>666</v>
      </c>
      <c r="E17" s="20">
        <f t="shared" si="1"/>
        <v>805.86</v>
      </c>
      <c r="F17" s="54">
        <f t="shared" si="0"/>
        <v>432.90000000000003</v>
      </c>
    </row>
    <row r="18" spans="1:6" ht="15" customHeight="1" thickBot="1">
      <c r="A18" s="26" t="s">
        <v>71</v>
      </c>
      <c r="B18" s="70" t="s">
        <v>76</v>
      </c>
      <c r="C18" s="12">
        <v>50</v>
      </c>
      <c r="D18" s="71">
        <v>603</v>
      </c>
      <c r="E18" s="20">
        <f t="shared" ref="E18" si="6">D18*1.21</f>
        <v>729.63</v>
      </c>
      <c r="F18" s="54">
        <f t="shared" si="0"/>
        <v>391.95</v>
      </c>
    </row>
    <row r="19" spans="1:6" ht="54.75" customHeight="1">
      <c r="A19" s="44" t="s">
        <v>7</v>
      </c>
      <c r="B19" s="43" t="s">
        <v>31</v>
      </c>
      <c r="C19" s="78"/>
      <c r="D19" s="78"/>
      <c r="E19" s="79"/>
      <c r="F19" s="54"/>
    </row>
    <row r="20" spans="1:6" s="22" customFormat="1">
      <c r="A20" s="9" t="s">
        <v>84</v>
      </c>
      <c r="B20" s="8" t="s">
        <v>81</v>
      </c>
      <c r="C20" s="12">
        <v>5</v>
      </c>
      <c r="D20" s="13">
        <v>1019</v>
      </c>
      <c r="E20" s="20">
        <f>D20*1.21</f>
        <v>1232.99</v>
      </c>
      <c r="F20" s="54">
        <f t="shared" ref="F20:F32" si="7">D20*(1-$F$2)</f>
        <v>662.35</v>
      </c>
    </row>
    <row r="21" spans="1:6" s="22" customFormat="1" ht="13.5" thickBot="1">
      <c r="A21" s="9" t="s">
        <v>85</v>
      </c>
      <c r="B21" s="8" t="s">
        <v>82</v>
      </c>
      <c r="C21" s="12">
        <v>5</v>
      </c>
      <c r="D21" s="13">
        <v>956</v>
      </c>
      <c r="E21" s="20">
        <f>D21*1.21</f>
        <v>1156.76</v>
      </c>
      <c r="F21" s="54">
        <f t="shared" ref="F21" si="8">D21*(1-$F$2)</f>
        <v>621.4</v>
      </c>
    </row>
    <row r="22" spans="1:6" ht="63" customHeight="1">
      <c r="A22" s="44" t="s">
        <v>12</v>
      </c>
      <c r="B22" s="43" t="s">
        <v>13</v>
      </c>
      <c r="C22" s="78"/>
      <c r="D22" s="78"/>
      <c r="E22" s="79"/>
      <c r="F22" s="54"/>
    </row>
    <row r="23" spans="1:6" s="16" customFormat="1" ht="15" customHeight="1">
      <c r="A23" s="28" t="s">
        <v>8</v>
      </c>
      <c r="B23" s="29" t="s">
        <v>9</v>
      </c>
      <c r="C23" s="23">
        <v>5</v>
      </c>
      <c r="D23" s="13">
        <v>2137</v>
      </c>
      <c r="E23" s="24">
        <f>D23*1.21</f>
        <v>2585.77</v>
      </c>
      <c r="F23" s="54">
        <f>D23*(1-$F$2)</f>
        <v>1389.05</v>
      </c>
    </row>
    <row r="24" spans="1:6" s="16" customFormat="1" ht="15" customHeight="1" thickBot="1">
      <c r="A24" s="28" t="s">
        <v>10</v>
      </c>
      <c r="B24" s="29" t="s">
        <v>11</v>
      </c>
      <c r="C24" s="23">
        <v>5</v>
      </c>
      <c r="D24" s="13">
        <v>2224</v>
      </c>
      <c r="E24" s="24">
        <f>D24*1.21</f>
        <v>2691.04</v>
      </c>
      <c r="F24" s="54">
        <f t="shared" si="7"/>
        <v>1445.6000000000001</v>
      </c>
    </row>
    <row r="25" spans="1:6" ht="45" customHeight="1">
      <c r="A25" s="45" t="s">
        <v>16</v>
      </c>
      <c r="B25" s="43" t="s">
        <v>17</v>
      </c>
      <c r="C25" s="78"/>
      <c r="D25" s="78"/>
      <c r="E25" s="79"/>
      <c r="F25" s="54"/>
    </row>
    <row r="26" spans="1:6" s="22" customFormat="1" ht="15" customHeight="1" thickBot="1">
      <c r="A26" s="30" t="s">
        <v>14</v>
      </c>
      <c r="B26" s="27" t="s">
        <v>15</v>
      </c>
      <c r="C26" s="12">
        <v>5</v>
      </c>
      <c r="D26" s="13">
        <v>628</v>
      </c>
      <c r="E26" s="20">
        <f>D26*1.21</f>
        <v>759.88</v>
      </c>
      <c r="F26" s="54">
        <f t="shared" si="7"/>
        <v>408.2</v>
      </c>
    </row>
    <row r="27" spans="1:6" ht="60" customHeight="1">
      <c r="A27" s="45" t="s">
        <v>18</v>
      </c>
      <c r="B27" s="43" t="s">
        <v>19</v>
      </c>
      <c r="C27" s="78"/>
      <c r="D27" s="78"/>
      <c r="E27" s="79"/>
      <c r="F27" s="54"/>
    </row>
    <row r="28" spans="1:6" s="22" customFormat="1" ht="15" customHeight="1" thickBot="1">
      <c r="A28" s="31" t="s">
        <v>55</v>
      </c>
      <c r="B28" s="27" t="s">
        <v>57</v>
      </c>
      <c r="C28" s="12">
        <v>50</v>
      </c>
      <c r="D28" s="13">
        <v>225</v>
      </c>
      <c r="E28" s="20">
        <f>D28*1.21</f>
        <v>272.25</v>
      </c>
      <c r="F28" s="54">
        <f t="shared" si="7"/>
        <v>146.25</v>
      </c>
    </row>
    <row r="29" spans="1:6" ht="63.75" customHeight="1">
      <c r="A29" s="44" t="s">
        <v>20</v>
      </c>
      <c r="B29" s="48" t="s">
        <v>30</v>
      </c>
      <c r="C29" s="78"/>
      <c r="D29" s="78"/>
      <c r="E29" s="79"/>
      <c r="F29" s="54"/>
    </row>
    <row r="30" spans="1:6" s="22" customFormat="1" ht="15" customHeight="1" thickBot="1">
      <c r="A30" s="37" t="s">
        <v>59</v>
      </c>
      <c r="B30" s="36" t="s">
        <v>60</v>
      </c>
      <c r="C30" s="14">
        <v>50</v>
      </c>
      <c r="D30" s="15">
        <v>278</v>
      </c>
      <c r="E30" s="21">
        <f>D30*1.21</f>
        <v>336.38</v>
      </c>
      <c r="F30" s="54">
        <f t="shared" si="7"/>
        <v>180.70000000000002</v>
      </c>
    </row>
    <row r="31" spans="1:6" s="22" customFormat="1" ht="66.75" customHeight="1">
      <c r="A31" s="44" t="s">
        <v>33</v>
      </c>
      <c r="B31" s="46" t="s">
        <v>36</v>
      </c>
      <c r="C31" s="78"/>
      <c r="D31" s="78"/>
      <c r="E31" s="79"/>
      <c r="F31" s="57"/>
    </row>
    <row r="32" spans="1:6" s="22" customFormat="1" ht="15" customHeight="1">
      <c r="A32" s="35" t="s">
        <v>56</v>
      </c>
      <c r="B32" s="68" t="s">
        <v>58</v>
      </c>
      <c r="C32" s="69">
        <v>10</v>
      </c>
      <c r="D32" s="13">
        <v>439</v>
      </c>
      <c r="E32" s="25">
        <f>D32*1.21</f>
        <v>531.18999999999994</v>
      </c>
      <c r="F32" s="57">
        <f t="shared" si="7"/>
        <v>285.35000000000002</v>
      </c>
    </row>
    <row r="33" spans="1:6" ht="70.900000000000006" customHeight="1">
      <c r="A33" s="49" t="s">
        <v>34</v>
      </c>
      <c r="B33" s="67" t="s">
        <v>37</v>
      </c>
      <c r="C33" s="95"/>
      <c r="D33" s="95"/>
      <c r="E33" s="96"/>
      <c r="F33" s="54"/>
    </row>
    <row r="34" spans="1:6" s="22" customFormat="1" ht="15" customHeight="1">
      <c r="A34" s="35">
        <v>440020</v>
      </c>
      <c r="B34" s="27" t="s">
        <v>35</v>
      </c>
      <c r="C34" s="12">
        <v>5</v>
      </c>
      <c r="D34" s="13">
        <v>274</v>
      </c>
      <c r="E34" s="20">
        <f>D34*1.21</f>
        <v>331.53999999999996</v>
      </c>
      <c r="F34" s="54">
        <f>D34*(1-$F$2)</f>
        <v>178.1</v>
      </c>
    </row>
    <row r="35" spans="1:6" s="22" customFormat="1" ht="102" customHeight="1" thickBot="1">
      <c r="A35" s="102"/>
      <c r="B35" s="103"/>
      <c r="C35" s="103"/>
      <c r="D35" s="103"/>
      <c r="E35" s="104"/>
      <c r="F35" s="54"/>
    </row>
    <row r="36" spans="1:6" ht="30" customHeight="1" thickBot="1">
      <c r="A36" s="38" t="s">
        <v>0</v>
      </c>
      <c r="B36" s="39" t="s">
        <v>2</v>
      </c>
      <c r="C36" s="40" t="s">
        <v>29</v>
      </c>
      <c r="D36" s="41" t="s">
        <v>41</v>
      </c>
      <c r="E36" s="42" t="s">
        <v>40</v>
      </c>
      <c r="F36" s="54"/>
    </row>
    <row r="37" spans="1:6" s="22" customFormat="1" ht="43.5" customHeight="1">
      <c r="A37" s="44" t="s">
        <v>23</v>
      </c>
      <c r="B37" s="47" t="s">
        <v>24</v>
      </c>
      <c r="C37" s="78"/>
      <c r="D37" s="78"/>
      <c r="E37" s="79"/>
      <c r="F37" s="54"/>
    </row>
    <row r="38" spans="1:6" s="22" customFormat="1" ht="15" customHeight="1">
      <c r="A38" s="31" t="s">
        <v>21</v>
      </c>
      <c r="B38" s="27" t="s">
        <v>22</v>
      </c>
      <c r="C38" s="12">
        <v>5</v>
      </c>
      <c r="D38" s="13">
        <v>528</v>
      </c>
      <c r="E38" s="20">
        <f>D38*1.21</f>
        <v>638.88</v>
      </c>
      <c r="F38" s="54">
        <f>D38*(1-$F$2)</f>
        <v>343.2</v>
      </c>
    </row>
    <row r="39" spans="1:6" s="22" customFormat="1" ht="15" customHeight="1" thickBot="1">
      <c r="A39" s="35">
        <v>312800</v>
      </c>
      <c r="B39" s="27" t="s">
        <v>83</v>
      </c>
      <c r="C39" s="12">
        <v>5</v>
      </c>
      <c r="D39" s="13">
        <v>64</v>
      </c>
      <c r="E39" s="20">
        <f>D39*1.21</f>
        <v>77.44</v>
      </c>
      <c r="F39" s="54">
        <f>D39*(1-$F$2)</f>
        <v>41.6</v>
      </c>
    </row>
    <row r="40" spans="1:6" ht="52.5" customHeight="1">
      <c r="A40" s="44" t="s">
        <v>42</v>
      </c>
      <c r="B40" s="47" t="s">
        <v>27</v>
      </c>
      <c r="C40" s="97"/>
      <c r="D40" s="98"/>
      <c r="E40" s="99"/>
      <c r="F40" s="57"/>
    </row>
    <row r="41" spans="1:6" s="22" customFormat="1" ht="15" customHeight="1">
      <c r="A41" s="56">
        <v>313326</v>
      </c>
      <c r="B41" s="32" t="s">
        <v>25</v>
      </c>
      <c r="C41" s="12">
        <v>12</v>
      </c>
      <c r="D41" s="13">
        <v>107</v>
      </c>
      <c r="E41" s="20">
        <f>D41*1.21</f>
        <v>129.47</v>
      </c>
      <c r="F41" s="57">
        <f>D41*(1-$F$2)</f>
        <v>69.55</v>
      </c>
    </row>
    <row r="42" spans="1:6" s="22" customFormat="1" ht="15" customHeight="1">
      <c r="A42" s="58">
        <v>312470</v>
      </c>
      <c r="B42" s="59" t="s">
        <v>26</v>
      </c>
      <c r="C42" s="60">
        <v>12</v>
      </c>
      <c r="D42" s="61">
        <v>163</v>
      </c>
      <c r="E42" s="62">
        <f>D42*1.21</f>
        <v>197.23</v>
      </c>
      <c r="F42" s="57">
        <f>D42*(1-$F$2)</f>
        <v>105.95</v>
      </c>
    </row>
    <row r="43" spans="1:6" s="22" customFormat="1" ht="15" customHeight="1" thickBot="1">
      <c r="A43" s="33" t="s">
        <v>38</v>
      </c>
      <c r="B43" s="34" t="s">
        <v>39</v>
      </c>
      <c r="C43" s="14">
        <v>12</v>
      </c>
      <c r="D43" s="15">
        <v>18</v>
      </c>
      <c r="E43" s="21">
        <f>D43*1.21</f>
        <v>21.78</v>
      </c>
      <c r="F43" s="57">
        <f>D43*(1-$F$2)</f>
        <v>11.700000000000001</v>
      </c>
    </row>
    <row r="44" spans="1:6" s="22" customFormat="1" ht="28.5" customHeight="1">
      <c r="A44" s="44" t="s">
        <v>51</v>
      </c>
      <c r="B44" s="47" t="s">
        <v>52</v>
      </c>
      <c r="C44" s="97"/>
      <c r="D44" s="98"/>
      <c r="E44" s="99"/>
      <c r="F44" s="57"/>
    </row>
    <row r="45" spans="1:6" s="22" customFormat="1" ht="15" customHeight="1">
      <c r="A45" s="58">
        <v>310505</v>
      </c>
      <c r="B45" s="32" t="s">
        <v>53</v>
      </c>
      <c r="C45" s="12">
        <v>12</v>
      </c>
      <c r="D45" s="13">
        <v>394</v>
      </c>
      <c r="E45" s="20">
        <f>D45*1.21</f>
        <v>476.74</v>
      </c>
      <c r="F45" s="57">
        <f>D45*(1-$F$2)</f>
        <v>256.10000000000002</v>
      </c>
    </row>
    <row r="46" spans="1:6" s="22" customFormat="1" ht="15" customHeight="1" thickBot="1">
      <c r="A46" s="33">
        <v>310555</v>
      </c>
      <c r="B46" s="34" t="s">
        <v>54</v>
      </c>
      <c r="C46" s="14">
        <v>12</v>
      </c>
      <c r="D46" s="15">
        <v>394</v>
      </c>
      <c r="E46" s="21">
        <f>D46*1.21</f>
        <v>476.74</v>
      </c>
      <c r="F46" s="57">
        <f>D46*(1-$F$2)</f>
        <v>256.10000000000002</v>
      </c>
    </row>
    <row r="47" spans="1:6" ht="45" customHeight="1">
      <c r="A47" s="49" t="s">
        <v>28</v>
      </c>
      <c r="B47" s="63" t="s">
        <v>49</v>
      </c>
      <c r="C47" s="100"/>
      <c r="D47" s="100"/>
      <c r="E47" s="101"/>
      <c r="F47" s="57"/>
    </row>
    <row r="48" spans="1:6" ht="18" customHeight="1">
      <c r="A48" s="66" t="s">
        <v>43</v>
      </c>
      <c r="B48" s="27" t="s">
        <v>46</v>
      </c>
      <c r="C48" s="23">
        <v>5</v>
      </c>
      <c r="D48" s="55">
        <v>450</v>
      </c>
      <c r="E48" s="25">
        <f>D48*1.21</f>
        <v>544.5</v>
      </c>
      <c r="F48" s="57">
        <f t="shared" ref="F48" si="9">D48*(1-$F$2)</f>
        <v>292.5</v>
      </c>
    </row>
    <row r="49" spans="1:6" ht="18" customHeight="1">
      <c r="A49" s="66" t="s">
        <v>44</v>
      </c>
      <c r="B49" s="27" t="s">
        <v>47</v>
      </c>
      <c r="C49" s="23">
        <v>5</v>
      </c>
      <c r="D49" s="55">
        <v>475</v>
      </c>
      <c r="E49" s="25">
        <f t="shared" ref="E49" si="10">D49*1.21</f>
        <v>574.75</v>
      </c>
      <c r="F49" s="57">
        <f t="shared" ref="F49:F62" si="11">D49*(1-$F$2)</f>
        <v>308.75</v>
      </c>
    </row>
    <row r="50" spans="1:6" ht="18" customHeight="1">
      <c r="A50" s="66" t="s">
        <v>45</v>
      </c>
      <c r="B50" s="27" t="s">
        <v>48</v>
      </c>
      <c r="C50" s="23">
        <v>5</v>
      </c>
      <c r="D50" s="55">
        <v>490</v>
      </c>
      <c r="E50" s="25">
        <f>D50*1.21</f>
        <v>592.9</v>
      </c>
      <c r="F50" s="57">
        <f t="shared" si="11"/>
        <v>318.5</v>
      </c>
    </row>
    <row r="51" spans="1:6" s="22" customFormat="1" ht="17.25" customHeight="1">
      <c r="A51" s="86"/>
      <c r="B51" s="87"/>
      <c r="C51" s="87"/>
      <c r="D51" s="87"/>
      <c r="E51" s="88"/>
      <c r="F51" s="83"/>
    </row>
    <row r="52" spans="1:6">
      <c r="A52" s="86"/>
      <c r="B52" s="87"/>
      <c r="C52" s="87"/>
      <c r="D52" s="87"/>
      <c r="E52" s="88"/>
      <c r="F52" s="84"/>
    </row>
    <row r="53" spans="1:6">
      <c r="A53" s="86"/>
      <c r="B53" s="87"/>
      <c r="C53" s="87"/>
      <c r="D53" s="87"/>
      <c r="E53" s="88"/>
      <c r="F53" s="84"/>
    </row>
    <row r="54" spans="1:6">
      <c r="A54" s="86"/>
      <c r="B54" s="87"/>
      <c r="C54" s="87"/>
      <c r="D54" s="87"/>
      <c r="E54" s="88"/>
      <c r="F54" s="84"/>
    </row>
    <row r="55" spans="1:6">
      <c r="A55" s="86"/>
      <c r="B55" s="87"/>
      <c r="C55" s="87"/>
      <c r="D55" s="87"/>
      <c r="E55" s="88"/>
      <c r="F55" s="84"/>
    </row>
    <row r="56" spans="1:6">
      <c r="A56" s="86"/>
      <c r="B56" s="87"/>
      <c r="C56" s="87"/>
      <c r="D56" s="87"/>
      <c r="E56" s="88"/>
      <c r="F56" s="84"/>
    </row>
    <row r="57" spans="1:6">
      <c r="A57" s="86"/>
      <c r="B57" s="87"/>
      <c r="C57" s="87"/>
      <c r="D57" s="87"/>
      <c r="E57" s="88"/>
      <c r="F57" s="84"/>
    </row>
    <row r="58" spans="1:6">
      <c r="A58" s="86"/>
      <c r="B58" s="87"/>
      <c r="C58" s="87"/>
      <c r="D58" s="87"/>
      <c r="E58" s="88"/>
      <c r="F58" s="84"/>
    </row>
    <row r="59" spans="1:6">
      <c r="A59" s="86"/>
      <c r="B59" s="87"/>
      <c r="C59" s="87"/>
      <c r="D59" s="87"/>
      <c r="E59" s="88"/>
      <c r="F59" s="84"/>
    </row>
    <row r="60" spans="1:6">
      <c r="A60" s="86"/>
      <c r="B60" s="87"/>
      <c r="C60" s="87"/>
      <c r="D60" s="87"/>
      <c r="E60" s="88"/>
      <c r="F60" s="84"/>
    </row>
    <row r="61" spans="1:6" ht="13.5" thickBot="1">
      <c r="A61" s="89"/>
      <c r="B61" s="90"/>
      <c r="C61" s="90"/>
      <c r="D61" s="90"/>
      <c r="E61" s="91"/>
      <c r="F61" s="85"/>
    </row>
    <row r="62" spans="1:6" ht="28.5" customHeight="1">
      <c r="A62" s="105" t="s">
        <v>94</v>
      </c>
      <c r="B62" s="27" t="s">
        <v>92</v>
      </c>
      <c r="C62" s="23">
        <v>5</v>
      </c>
      <c r="D62" s="55">
        <v>368</v>
      </c>
      <c r="E62" s="25">
        <f t="shared" ref="E62" si="12">D62*1.21</f>
        <v>445.28</v>
      </c>
      <c r="F62" s="57">
        <f t="shared" si="11"/>
        <v>239.20000000000002</v>
      </c>
    </row>
    <row r="63" spans="1:6">
      <c r="A63" s="64"/>
      <c r="E63" s="65"/>
    </row>
    <row r="64" spans="1:6">
      <c r="A64" s="64"/>
      <c r="E64" s="65"/>
    </row>
    <row r="65" spans="1:5">
      <c r="A65" s="64"/>
      <c r="E65" s="65"/>
    </row>
    <row r="66" spans="1:5">
      <c r="A66" s="64"/>
      <c r="E66" s="65"/>
    </row>
    <row r="67" spans="1:5">
      <c r="A67" s="64"/>
      <c r="E67" s="65"/>
    </row>
    <row r="68" spans="1:5">
      <c r="A68" s="64"/>
      <c r="E68" s="65"/>
    </row>
    <row r="69" spans="1:5">
      <c r="A69" s="64"/>
      <c r="E69" s="65"/>
    </row>
    <row r="70" spans="1:5">
      <c r="A70" s="64"/>
      <c r="E70" s="65"/>
    </row>
    <row r="71" spans="1:5">
      <c r="A71" s="64"/>
      <c r="E71" s="65"/>
    </row>
    <row r="72" spans="1:5">
      <c r="A72" s="64"/>
      <c r="E72" s="65"/>
    </row>
    <row r="73" spans="1:5">
      <c r="A73" s="64"/>
      <c r="E73" s="65"/>
    </row>
    <row r="74" spans="1:5">
      <c r="A74" s="64"/>
      <c r="E74" s="65"/>
    </row>
    <row r="75" spans="1:5" ht="13.5" thickBot="1">
      <c r="A75" s="64"/>
      <c r="E75" s="65"/>
    </row>
    <row r="76" spans="1:5" ht="13.5" thickBot="1">
      <c r="A76" s="92" t="s">
        <v>93</v>
      </c>
      <c r="B76" s="93"/>
      <c r="C76" s="93"/>
      <c r="D76" s="93"/>
      <c r="E76" s="94"/>
    </row>
  </sheetData>
  <mergeCells count="19">
    <mergeCell ref="F51:F61"/>
    <mergeCell ref="A51:E61"/>
    <mergeCell ref="A76:E76"/>
    <mergeCell ref="C27:E27"/>
    <mergeCell ref="C29:E29"/>
    <mergeCell ref="C33:E33"/>
    <mergeCell ref="C40:E40"/>
    <mergeCell ref="C31:E31"/>
    <mergeCell ref="C37:E37"/>
    <mergeCell ref="C47:E47"/>
    <mergeCell ref="C44:E44"/>
    <mergeCell ref="A35:E35"/>
    <mergeCell ref="A1:E1"/>
    <mergeCell ref="C4:E4"/>
    <mergeCell ref="C19:E19"/>
    <mergeCell ref="C25:E25"/>
    <mergeCell ref="C6:E6"/>
    <mergeCell ref="C22:E22"/>
    <mergeCell ref="A2:E2"/>
  </mergeCells>
  <phoneticPr fontId="3" type="noConversion"/>
  <printOptions horizontalCentered="1"/>
  <pageMargins left="0.23622047244094491" right="0.23622047244094491" top="0.55118110236220474" bottom="0.51181102362204722" header="0.31496062992125984" footer="0.31496062992125984"/>
  <pageSetup paperSize="9" scale="76" fitToHeight="0" orientation="portrait" r:id="rId1"/>
  <headerFooter alignWithMargins="0">
    <oddFooter>&amp;L2026_31&amp;RStránka &amp;P z &amp;N</oddFooter>
  </headerFooter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ESW</vt:lpstr>
      <vt:lpstr>ESW!Oblast_tisku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Chramosta</dc:creator>
  <cp:lastModifiedBy>Karel Chramosta - HOLWEKA s.r.o.</cp:lastModifiedBy>
  <cp:lastPrinted>2026-01-28T19:56:27Z</cp:lastPrinted>
  <dcterms:created xsi:type="dcterms:W3CDTF">2008-02-11T00:16:55Z</dcterms:created>
  <dcterms:modified xsi:type="dcterms:W3CDTF">2026-02-08T18:32:48Z</dcterms:modified>
</cp:coreProperties>
</file>