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Y:\Ceníky-NÁŘADÍ\CENÍKY EXPORT 2026\"/>
    </mc:Choice>
  </mc:AlternateContent>
  <xr:revisionPtr revIDLastSave="0" documentId="13_ncr:1_{4294846A-2ABD-4579-92F2-EE9EFF619CC3}" xr6:coauthVersionLast="47" xr6:coauthVersionMax="47" xr10:uidLastSave="{00000000-0000-0000-0000-000000000000}"/>
  <bookViews>
    <workbookView xWindow="-120" yWindow="-120" windowWidth="29040" windowHeight="15720" activeTab="1" xr2:uid="{B2CB0294-2A46-4063-A4DD-E5EDD15A97C9}"/>
  </bookViews>
  <sheets>
    <sheet name="SHARPIE 2026_31" sheetId="1" r:id="rId1"/>
    <sheet name="DISPLAY 2026_31" sheetId="2" r:id="rId2"/>
  </sheets>
  <definedNames>
    <definedName name="_xlnm.Print_Area" localSheetId="1">'DISPLAY 2026_31'!$A$1:$F$38</definedName>
    <definedName name="_xlnm.Print_Area" localSheetId="0">'SHARPIE 2026_31'!$A$1:$G$73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 i="1" l="1"/>
  <c r="H8" i="1"/>
  <c r="H9" i="1"/>
  <c r="H10" i="1"/>
  <c r="H12" i="1"/>
  <c r="H13" i="1"/>
  <c r="H14" i="1"/>
  <c r="H15" i="1"/>
  <c r="H16" i="1"/>
  <c r="H17" i="1"/>
  <c r="H18" i="1"/>
  <c r="H19" i="1"/>
  <c r="H20" i="1"/>
  <c r="H21" i="1"/>
  <c r="H22" i="1"/>
  <c r="H23" i="1"/>
  <c r="H25" i="1"/>
  <c r="H27" i="1"/>
  <c r="H28" i="1"/>
  <c r="H29" i="1"/>
  <c r="H31" i="1"/>
  <c r="H32" i="1"/>
  <c r="H33" i="1"/>
  <c r="H35" i="1"/>
  <c r="H37" i="1"/>
  <c r="H40" i="1"/>
  <c r="H41" i="1"/>
  <c r="H44" i="1"/>
  <c r="H45" i="1"/>
  <c r="H46" i="1"/>
  <c r="H47" i="1"/>
  <c r="H48" i="1"/>
  <c r="H50" i="1"/>
  <c r="H51" i="1"/>
  <c r="H52" i="1"/>
  <c r="H53" i="1"/>
  <c r="H54" i="1"/>
  <c r="H56" i="1"/>
  <c r="H58" i="1"/>
  <c r="H59" i="1"/>
  <c r="H60" i="1"/>
  <c r="H61" i="1"/>
  <c r="H62" i="1"/>
  <c r="H63" i="1"/>
  <c r="H65" i="1"/>
  <c r="H67" i="1"/>
  <c r="H68" i="1"/>
  <c r="H70" i="1"/>
  <c r="H71" i="1"/>
  <c r="H73" i="1"/>
  <c r="H4" i="1"/>
  <c r="C17" i="2" l="1"/>
  <c r="C15" i="2"/>
  <c r="C13" i="2"/>
  <c r="C11" i="2"/>
  <c r="C7" i="2"/>
  <c r="C8" i="2"/>
  <c r="C9" i="2"/>
  <c r="C6" i="2"/>
  <c r="C4" i="2"/>
  <c r="F23" i="2"/>
  <c r="E9" i="2" l="1"/>
  <c r="F9" i="2" s="1"/>
  <c r="E15" i="2" l="1"/>
  <c r="F15" i="2" s="1"/>
  <c r="F22" i="2"/>
  <c r="E8" i="2"/>
  <c r="F8" i="2" s="1"/>
  <c r="E13" i="2"/>
  <c r="F13" i="2" s="1"/>
  <c r="E11" i="2"/>
  <c r="F11" i="2" s="1"/>
  <c r="F25" i="2"/>
  <c r="F24" i="2"/>
  <c r="F21" i="2"/>
  <c r="E17" i="2"/>
  <c r="F17" i="2" s="1"/>
  <c r="E7" i="2"/>
  <c r="F7" i="2" s="1"/>
  <c r="E6" i="2"/>
  <c r="F6" i="2" s="1"/>
  <c r="E4" i="2"/>
  <c r="F4" i="2" l="1"/>
  <c r="F18" i="2" s="1"/>
  <c r="E18" i="2"/>
  <c r="F26" i="2"/>
</calcChain>
</file>

<file path=xl/sharedStrings.xml><?xml version="1.0" encoding="utf-8"?>
<sst xmlns="http://schemas.openxmlformats.org/spreadsheetml/2006/main" count="228" uniqueCount="142">
  <si>
    <t>Popis</t>
  </si>
  <si>
    <t>Množství v balení</t>
  </si>
  <si>
    <t>Typ balení</t>
  </si>
  <si>
    <t>Permanent Markers/Permanentní popisovače</t>
  </si>
  <si>
    <t>M15 Permanent Marker</t>
  </si>
  <si>
    <t>S0192584</t>
  </si>
  <si>
    <t xml:space="preserve">Sharpie M15 black/černý    </t>
  </si>
  <si>
    <t>B 2,0 mm</t>
  </si>
  <si>
    <t>karton</t>
  </si>
  <si>
    <t>W10 Permanent Marker</t>
  </si>
  <si>
    <t>S0192654</t>
  </si>
  <si>
    <t>Sharpie W10 black/černý</t>
  </si>
  <si>
    <t>C 1,5 - 5,0 mm</t>
  </si>
  <si>
    <t>blistr (1)</t>
  </si>
  <si>
    <t>blistr (5)</t>
  </si>
  <si>
    <t>Sharpie Twin Tip</t>
  </si>
  <si>
    <t>S0811100</t>
  </si>
  <si>
    <t>Sharpie Twin Tip black/černý</t>
  </si>
  <si>
    <t>UF 0.5 / F 0.9 mm</t>
  </si>
  <si>
    <t>Sharpie Twin Tip - Magenta, Black, Lime, Navy, Red, Purple, Sky, Tblue</t>
  </si>
  <si>
    <t>blistr (8)</t>
  </si>
  <si>
    <t>Sharpie Fine</t>
  </si>
  <si>
    <t>S0810930</t>
  </si>
  <si>
    <t>Sharpie Fine black/černý</t>
  </si>
  <si>
    <t>F 0.9 mm</t>
  </si>
  <si>
    <t>S0810940</t>
  </si>
  <si>
    <t>Sharpie Fine red/červený</t>
  </si>
  <si>
    <t>S0810950</t>
  </si>
  <si>
    <t>Sharpie Fine blue/modrý</t>
  </si>
  <si>
    <t>S0810960</t>
  </si>
  <si>
    <t xml:space="preserve">Sharpie Fine green/zelený </t>
  </si>
  <si>
    <t>Sharpie Fine black/černý blistr 1 ks</t>
  </si>
  <si>
    <t>Sharpie Fine black/černý blistr 2 ks</t>
  </si>
  <si>
    <t>blistr (2)</t>
  </si>
  <si>
    <t>Sharpie Fine black/černý blistr 5 ks</t>
  </si>
  <si>
    <t>Sharpie Fine mix 4 standardních barev (černý, červený, modrý, zelený)</t>
  </si>
  <si>
    <t>blistr (4)</t>
  </si>
  <si>
    <t>Sharpie Fine mix 12 barev - Yellow, Lime, Magenta, Mint, Brown, Purple, Black, Red, Blue, Green, Optic Orange, Tblue</t>
  </si>
  <si>
    <t>blistr (12)</t>
  </si>
  <si>
    <t>Sharpie Fine mix 24 barev - Optic Orange, Nano Blue, Rocket Fuel Red, Orion Orange, Sky Blue, Celestial Gray, Venus Green, Jellie Pink, Valley Girl Violet, Brown, Lime, Yellow, Purple, Tblue, Black, Red, Blue, Green, Blue Ice, Magenta, Mint, Navy, Peach, Slate Gray</t>
  </si>
  <si>
    <t>blistr (24)</t>
  </si>
  <si>
    <t>Sharpie BIG PACKS</t>
  </si>
  <si>
    <t>blistr (20)</t>
  </si>
  <si>
    <t>Sharpie Ultra Fine</t>
  </si>
  <si>
    <t>UF 0.5 mm</t>
  </si>
  <si>
    <t>Sharpie RT - s vysunovacím hrotem</t>
  </si>
  <si>
    <t>S0810840</t>
  </si>
  <si>
    <t xml:space="preserve">Sharpie RT black/černý </t>
  </si>
  <si>
    <t>F 1.0 mm</t>
  </si>
  <si>
    <t xml:space="preserve">Sharpie Mini </t>
  </si>
  <si>
    <t>S0811300</t>
  </si>
  <si>
    <t xml:space="preserve">Sharpie Mini Fine mix 12 x 6 barev (černý, červený, modrý, zelený, růžový, fialový) </t>
  </si>
  <si>
    <t>F 0.7 mm</t>
  </si>
  <si>
    <t>Metal Barrels</t>
  </si>
  <si>
    <t>S0945720</t>
  </si>
  <si>
    <t>Sharpie Metal small bullet black/černý - kulatý hrot</t>
  </si>
  <si>
    <t>B 1,0 mm</t>
  </si>
  <si>
    <t>S0949850</t>
  </si>
  <si>
    <t>Sharpie Metal largel chisel black/černý - plochý hrot</t>
  </si>
  <si>
    <t>C 14,8 mm</t>
  </si>
  <si>
    <t>Speciality markers</t>
  </si>
  <si>
    <t>F 1.4 mm</t>
  </si>
  <si>
    <t>Sharpie Metallic</t>
  </si>
  <si>
    <t>Sharpie metallic gold</t>
  </si>
  <si>
    <t>Sharpie metallic silver</t>
  </si>
  <si>
    <t>Sharpie metallic gold bllistr 1 ks</t>
  </si>
  <si>
    <t>Sharpie metallic silver blistr 1 ks</t>
  </si>
  <si>
    <t>Sharpie metallic gold, silver, bronze</t>
  </si>
  <si>
    <t>blistr (3)</t>
  </si>
  <si>
    <t>Sharpie China Marker na hladké povrchy (porcelán, sklo, kov, plast atd.)</t>
  </si>
  <si>
    <t>S0305071</t>
  </si>
  <si>
    <t>S0305061</t>
  </si>
  <si>
    <t>Sharpie China Marker white/bílý</t>
  </si>
  <si>
    <t>S0305101</t>
  </si>
  <si>
    <t>Sharpie S-Gel</t>
  </si>
  <si>
    <t>SHARPIE S-GEL 0.7 mm blue/modrá</t>
  </si>
  <si>
    <t>M 0.7 mm</t>
  </si>
  <si>
    <t xml:space="preserve">SHARPIE S-GEL 0.7 mm black/černá </t>
  </si>
  <si>
    <t>SHARPIE S-GEL 0.7 mm red/červená</t>
  </si>
  <si>
    <t>SHARPIE S-GEL 0.7 mm blue/modrá blistr 3 ks</t>
  </si>
  <si>
    <t>SHARPIE S-GEL 0.7 mm black/černá blistr 3 ks</t>
  </si>
  <si>
    <t>SHARPIE S-GEL 0.7 mm mix barev blistr 3 ks (černá, červená, modrá)</t>
  </si>
  <si>
    <t>Sharpie S-Note</t>
  </si>
  <si>
    <t>SHARPIE S-NOTE plochý hrot mix 12 barev</t>
  </si>
  <si>
    <t>Množství</t>
  </si>
  <si>
    <t>Sharpie Ultra Fine black/černý blistr 2 ks</t>
  </si>
  <si>
    <t>Sharpie Ultra Fine mix 4 standardních barev (černý, červený, modrý, zelený)</t>
  </si>
  <si>
    <t>Sharpie Ultra Fine mix 12 barev - Yellow, Lime, Magenta, Mint, Brown, Purple, Black, Red, Blue, Green, Optic Orange, Tblue</t>
  </si>
  <si>
    <t>Kat. číslo</t>
  </si>
  <si>
    <t>Zboží</t>
  </si>
  <si>
    <t>Akční cena</t>
  </si>
  <si>
    <t>Celkem</t>
  </si>
  <si>
    <t>Popisovač M15 - černý</t>
  </si>
  <si>
    <t>Popisovač W10 - černý</t>
  </si>
  <si>
    <t>Popisovač TWIN - černý</t>
  </si>
  <si>
    <t>Popisovač FINE - černý</t>
  </si>
  <si>
    <t>Popisovač FINE - červený</t>
  </si>
  <si>
    <t>Celkem bez DPH</t>
  </si>
  <si>
    <t>k tomu zdarma:</t>
  </si>
  <si>
    <t>Sharpie RT - černý, vysunovací</t>
  </si>
  <si>
    <t>Popisovač metallic SILVER - blistr 1 ks</t>
  </si>
  <si>
    <t>Sharpie Metal Barrel - píše na mokrém a mastném povrchu</t>
  </si>
  <si>
    <t>S0305081</t>
  </si>
  <si>
    <t>Sharpie China Marker red/červený*</t>
  </si>
  <si>
    <t>ZDE ZADEJTE VÁŠ RABAT</t>
  </si>
  <si>
    <t>Sharpie Metal Barrel - černý - kulatý hrot, na mokré a mastné povrchy</t>
  </si>
  <si>
    <t>Sharpie Fine mix Mystic Gems - sada 5 pastelových barev</t>
  </si>
  <si>
    <t>Sharpie Fine green/zelený</t>
  </si>
  <si>
    <t>blistr(4)</t>
  </si>
  <si>
    <t>Sharpie Fine mix PASTEL - Mint, Peach, Sky, Electric Pink</t>
  </si>
  <si>
    <t>Sharpie S-Gel Metal</t>
  </si>
  <si>
    <t>Sharpie S-Gel Fashion</t>
  </si>
  <si>
    <t>SHARPIE S-GEL METAL 0.7 mm Steel Grey &amp; Rose Gold, 2 x náhradní náplň černá/black</t>
  </si>
  <si>
    <t>SHARPIE S-GEL Fashion 0.7 mm Pearl White &amp; Eisblau, náplň černá/modrá</t>
  </si>
  <si>
    <t>SHARPIE S-GEL Fashion 0.7 mm Pearl White &amp; Eisblau, 2 x náhradní náplň modrá/blue</t>
  </si>
  <si>
    <t>Sharpie Chalk Marker</t>
  </si>
  <si>
    <t>Sharpie big pack Fine mix 20 barev</t>
  </si>
  <si>
    <t>SHARPIE S-NOTE plochý hrot mix 4 barev
(žlutá, růžová, modrá, zelená)</t>
  </si>
  <si>
    <t>Sharpie Chalk Marker - tekutá křída
bílá, červená, modrá, žlutá, zelená</t>
  </si>
  <si>
    <t>SHARPIE S-NOTE plochý hrot Creative Colouring Marker Pen BOX24*</t>
  </si>
  <si>
    <t>S0305091</t>
  </si>
  <si>
    <t>Sharpie China Marker blue/modrý*</t>
  </si>
  <si>
    <t>Sharpie Twin Tip černý - blistr</t>
  </si>
  <si>
    <t>PRAKTICKÝ DISPLAY 
22 X 22 X 32 cm</t>
  </si>
  <si>
    <r>
      <t xml:space="preserve">Sharpie S-NOTE Creative Colouring Marker plochý hrot </t>
    </r>
    <r>
      <rPr>
        <b/>
        <sz val="10"/>
        <rFont val="Calibri"/>
        <family val="2"/>
        <charset val="238"/>
        <scheme val="minor"/>
      </rPr>
      <t>BOX 24 ks</t>
    </r>
  </si>
  <si>
    <t>Kat. cena</t>
  </si>
  <si>
    <t>blister (2)</t>
  </si>
  <si>
    <t>dóza (72)</t>
  </si>
  <si>
    <t>Obrázek</t>
  </si>
  <si>
    <t>Sharpie Creative Acrylic Marker Bullet tip</t>
  </si>
  <si>
    <t>2,5 mm</t>
  </si>
  <si>
    <t>blistr (2+2)</t>
  </si>
  <si>
    <t>karton (24)</t>
  </si>
  <si>
    <t>Sharpie Creative Acrylic Marker Bullet tip - bílá, černá</t>
  </si>
  <si>
    <t>Sharpie Chalk Marker WHITE - tekutá křída bílá</t>
  </si>
  <si>
    <t>Kat. cena
Kč/ks bez DPH</t>
  </si>
  <si>
    <t>Šířka hrotu</t>
  </si>
  <si>
    <t>Sharpie Fluo XL</t>
  </si>
  <si>
    <t>Sharpie Fluo XL ASST BL4 - mix 4 barev zvýrazňovač</t>
  </si>
  <si>
    <t>Sharpie China Marker yellow/žlutý*</t>
  </si>
  <si>
    <t>Sharpie China Marker black/černý*</t>
  </si>
  <si>
    <t>Sharpie Accent Pocket mix barev blistr 8 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</si>
</sst>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quot;Kč&quot;"/>
    <numFmt numFmtId="165" formatCode="#,##0.00\ [$Kč-405];\-#,##0.00\ [$Kč-405]"/>
    <numFmt numFmtId="166" formatCode="[$€-1809]#,##0.00"/>
    <numFmt numFmtId="167" formatCode="#,##0\ _K_č"/>
  </numFmts>
  <fonts count="28">
    <font>
      <sz val="11"/>
      <color theme="1"/>
      <name val="Calibri"/>
      <family val="2"/>
      <charset val="238"/>
      <scheme val="minor"/>
    </font>
    <font>
      <sz val="11"/>
      <color theme="1"/>
      <name val="Calibri"/>
      <family val="2"/>
      <charset val="238"/>
      <scheme val="minor"/>
    </font>
    <font>
      <b/>
      <sz val="10"/>
      <name val="Arial"/>
      <family val="2"/>
      <charset val="238"/>
    </font>
    <font>
      <b/>
      <sz val="10"/>
      <color theme="0"/>
      <name val="Arial"/>
      <family val="2"/>
      <charset val="238"/>
    </font>
    <font>
      <sz val="10"/>
      <name val="Arial"/>
      <family val="2"/>
      <charset val="238"/>
    </font>
    <font>
      <b/>
      <sz val="10"/>
      <color rgb="FFFF0000"/>
      <name val="Arial"/>
      <family val="2"/>
      <charset val="238"/>
    </font>
    <font>
      <sz val="10"/>
      <color rgb="FFFF0000"/>
      <name val="Arial"/>
      <family val="2"/>
      <charset val="238"/>
    </font>
    <font>
      <sz val="10"/>
      <name val="MS Sans Serif"/>
      <family val="2"/>
      <charset val="238"/>
    </font>
    <font>
      <sz val="11"/>
      <color theme="1"/>
      <name val="Arial"/>
      <family val="2"/>
      <charset val="238"/>
    </font>
    <font>
      <sz val="11"/>
      <color rgb="FFFF0000"/>
      <name val="Calibri"/>
      <family val="2"/>
      <charset val="238"/>
      <scheme val="minor"/>
    </font>
    <font>
      <b/>
      <sz val="11"/>
      <color theme="1"/>
      <name val="Calibri"/>
      <family val="2"/>
      <charset val="238"/>
      <scheme val="minor"/>
    </font>
    <font>
      <b/>
      <sz val="10"/>
      <color theme="1"/>
      <name val="Calibri"/>
      <family val="2"/>
      <charset val="238"/>
      <scheme val="minor"/>
    </font>
    <font>
      <b/>
      <sz val="14"/>
      <color rgb="FFFF0000"/>
      <name val="Calibri"/>
      <family val="2"/>
      <charset val="238"/>
      <scheme val="minor"/>
    </font>
    <font>
      <sz val="11"/>
      <name val="Calibri"/>
      <family val="2"/>
      <charset val="238"/>
      <scheme val="minor"/>
    </font>
    <font>
      <sz val="10"/>
      <name val="Calibri"/>
      <family val="2"/>
      <charset val="238"/>
      <scheme val="minor"/>
    </font>
    <font>
      <b/>
      <sz val="11"/>
      <color theme="1"/>
      <name val="Good Times Rg"/>
      <family val="2"/>
      <charset val="238"/>
    </font>
    <font>
      <sz val="10"/>
      <color theme="1"/>
      <name val="Calibri"/>
      <family val="2"/>
      <charset val="238"/>
      <scheme val="minor"/>
    </font>
    <font>
      <i/>
      <sz val="11"/>
      <color theme="1"/>
      <name val="Calibri"/>
      <family val="2"/>
      <charset val="238"/>
      <scheme val="minor"/>
    </font>
    <font>
      <sz val="10"/>
      <color theme="4"/>
      <name val="Arial"/>
      <family val="2"/>
      <charset val="238"/>
    </font>
    <font>
      <strike/>
      <sz val="11"/>
      <color theme="1"/>
      <name val="Calibri"/>
      <family val="2"/>
      <charset val="238"/>
      <scheme val="minor"/>
    </font>
    <font>
      <sz val="10"/>
      <color theme="9" tint="-0.249977111117893"/>
      <name val="Arial"/>
      <family val="2"/>
      <charset val="238"/>
    </font>
    <font>
      <sz val="8"/>
      <name val="Calibri"/>
      <family val="2"/>
      <charset val="238"/>
      <scheme val="minor"/>
    </font>
    <font>
      <b/>
      <sz val="10"/>
      <name val="Calibri"/>
      <family val="2"/>
      <charset val="238"/>
      <scheme val="minor"/>
    </font>
    <font>
      <sz val="10"/>
      <color indexed="8"/>
      <name val="Aptos Display"/>
      <family val="2"/>
    </font>
    <font>
      <b/>
      <sz val="10"/>
      <color indexed="8"/>
      <name val="Aptos Display"/>
      <family val="2"/>
    </font>
    <font>
      <b/>
      <sz val="11"/>
      <name val="Arial"/>
      <family val="2"/>
      <charset val="238"/>
    </font>
    <font>
      <b/>
      <sz val="11"/>
      <color theme="1"/>
      <name val="Arial"/>
      <family val="2"/>
      <charset val="238"/>
    </font>
    <font>
      <b/>
      <sz val="8"/>
      <name val="Arial"/>
      <family val="2"/>
      <charset val="238"/>
    </font>
  </fonts>
  <fills count="12">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48"/>
        <bgColor indexed="64"/>
      </patternFill>
    </fill>
    <fill>
      <patternFill patternType="solid">
        <fgColor indexed="40"/>
        <bgColor indexed="64"/>
      </patternFill>
    </fill>
    <fill>
      <patternFill patternType="solid">
        <fgColor indexed="9"/>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0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s>
  <cellStyleXfs count="4">
    <xf numFmtId="0" fontId="0" fillId="0" borderId="0"/>
    <xf numFmtId="9" fontId="1" fillId="0" borderId="0" applyFont="0" applyFill="0" applyBorder="0" applyAlignment="0" applyProtection="0"/>
    <xf numFmtId="0" fontId="7" fillId="0" borderId="0"/>
    <xf numFmtId="43" fontId="1" fillId="0" borderId="0" applyFont="0" applyFill="0" applyBorder="0" applyAlignment="0" applyProtection="0"/>
  </cellStyleXfs>
  <cellXfs count="128">
    <xf numFmtId="0" fontId="0" fillId="0" borderId="0" xfId="0"/>
    <xf numFmtId="0" fontId="2" fillId="4" borderId="1" xfId="0" applyFont="1" applyFill="1" applyBorder="1" applyAlignment="1" applyProtection="1">
      <alignment vertical="center"/>
      <protection locked="0"/>
    </xf>
    <xf numFmtId="0" fontId="2" fillId="4"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left" vertical="center" wrapText="1"/>
      <protection locked="0"/>
    </xf>
    <xf numFmtId="0" fontId="2" fillId="5" borderId="1" xfId="0" applyFont="1" applyFill="1" applyBorder="1" applyAlignment="1" applyProtection="1">
      <alignment vertical="center" wrapText="1"/>
      <protection locked="0"/>
    </xf>
    <xf numFmtId="0" fontId="4" fillId="5" borderId="1" xfId="0" applyFont="1" applyFill="1" applyBorder="1" applyAlignment="1" applyProtection="1">
      <alignment horizontal="center" vertical="center"/>
      <protection locked="0"/>
    </xf>
    <xf numFmtId="0" fontId="4" fillId="5" borderId="1" xfId="0" applyFont="1" applyFill="1" applyBorder="1" applyAlignment="1" applyProtection="1">
      <alignment horizontal="left" vertical="center" wrapText="1"/>
      <protection locked="0"/>
    </xf>
    <xf numFmtId="0" fontId="4" fillId="6" borderId="1" xfId="0" applyFont="1" applyFill="1" applyBorder="1" applyAlignment="1" applyProtection="1">
      <alignment horizontal="left" vertical="center" wrapText="1"/>
      <protection locked="0"/>
    </xf>
    <xf numFmtId="0" fontId="4" fillId="6" borderId="1" xfId="0" applyFont="1" applyFill="1" applyBorder="1" applyAlignment="1" applyProtection="1">
      <alignment vertical="center" wrapText="1"/>
      <protection locked="0"/>
    </xf>
    <xf numFmtId="0" fontId="4" fillId="6"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vertical="center" wrapText="1"/>
      <protection locked="0"/>
    </xf>
    <xf numFmtId="0" fontId="4" fillId="2"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wrapText="1"/>
      <protection locked="0"/>
    </xf>
    <xf numFmtId="0" fontId="5" fillId="5" borderId="1" xfId="0" applyFont="1" applyFill="1" applyBorder="1" applyAlignment="1" applyProtection="1">
      <alignment vertical="center" wrapText="1"/>
      <protection locked="0"/>
    </xf>
    <xf numFmtId="0" fontId="5" fillId="5"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protection locked="0"/>
    </xf>
    <xf numFmtId="0" fontId="2" fillId="5" borderId="1" xfId="0" applyFont="1" applyFill="1" applyBorder="1" applyAlignment="1" applyProtection="1">
      <alignment wrapText="1"/>
      <protection locked="0"/>
    </xf>
    <xf numFmtId="0" fontId="2" fillId="5" borderId="1" xfId="0" applyFont="1" applyFill="1" applyBorder="1" applyAlignment="1" applyProtection="1">
      <alignment horizontal="center" wrapText="1"/>
      <protection locked="0"/>
    </xf>
    <xf numFmtId="0" fontId="2" fillId="5" borderId="1" xfId="0" applyFont="1" applyFill="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4" fillId="0" borderId="1" xfId="0" applyFont="1" applyBorder="1" applyAlignment="1" applyProtection="1">
      <alignment horizontal="center" vertical="center"/>
      <protection locked="0"/>
    </xf>
    <xf numFmtId="0" fontId="8" fillId="0" borderId="0" xfId="0" applyFont="1"/>
    <xf numFmtId="4" fontId="8" fillId="0" borderId="1" xfId="0" applyNumberFormat="1" applyFont="1" applyBorder="1" applyAlignment="1">
      <alignment vertical="center"/>
    </xf>
    <xf numFmtId="0" fontId="4" fillId="5" borderId="1" xfId="0" applyFont="1" applyFill="1" applyBorder="1" applyAlignment="1" applyProtection="1">
      <alignment horizontal="left" vertical="center"/>
      <protection locked="0"/>
    </xf>
    <xf numFmtId="2" fontId="10" fillId="8" borderId="7" xfId="0" applyNumberFormat="1" applyFont="1" applyFill="1" applyBorder="1" applyAlignment="1">
      <alignment horizontal="center" vertical="center" wrapText="1"/>
    </xf>
    <xf numFmtId="2" fontId="10" fillId="8" borderId="7" xfId="0" applyNumberFormat="1" applyFont="1" applyFill="1" applyBorder="1" applyAlignment="1">
      <alignment vertical="center" wrapText="1"/>
    </xf>
    <xf numFmtId="2" fontId="11" fillId="8" borderId="7" xfId="0" applyNumberFormat="1" applyFont="1" applyFill="1" applyBorder="1" applyAlignment="1">
      <alignment horizontal="center" vertical="center" wrapText="1"/>
    </xf>
    <xf numFmtId="2" fontId="10" fillId="0" borderId="0" xfId="0" applyNumberFormat="1" applyFont="1" applyAlignment="1">
      <alignment vertical="center"/>
    </xf>
    <xf numFmtId="0" fontId="0" fillId="2" borderId="1" xfId="0" applyFill="1" applyBorder="1" applyAlignment="1">
      <alignment vertical="center" wrapText="1"/>
    </xf>
    <xf numFmtId="3" fontId="0" fillId="0" borderId="1" xfId="0" applyNumberFormat="1" applyBorder="1" applyAlignment="1">
      <alignment horizontal="center" vertical="center"/>
    </xf>
    <xf numFmtId="0" fontId="0" fillId="0" borderId="0" xfId="0" applyAlignment="1">
      <alignment horizontal="center"/>
    </xf>
    <xf numFmtId="0" fontId="0" fillId="0" borderId="0" xfId="0" applyAlignment="1">
      <alignment wrapText="1"/>
    </xf>
    <xf numFmtId="166" fontId="0" fillId="0" borderId="0" xfId="0" applyNumberFormat="1" applyAlignment="1">
      <alignment horizontal="center"/>
    </xf>
    <xf numFmtId="3" fontId="0" fillId="0" borderId="0" xfId="0" applyNumberFormat="1" applyAlignment="1">
      <alignment horizontal="center"/>
    </xf>
    <xf numFmtId="0" fontId="6" fillId="2" borderId="1" xfId="0" applyFont="1" applyFill="1" applyBorder="1" applyAlignment="1" applyProtection="1">
      <alignment horizontal="left" vertical="center" wrapText="1"/>
      <protection locked="0"/>
    </xf>
    <xf numFmtId="0" fontId="13" fillId="0" borderId="1" xfId="0" applyFont="1" applyBorder="1" applyAlignment="1">
      <alignment vertical="center" wrapText="1"/>
    </xf>
    <xf numFmtId="0" fontId="18" fillId="2" borderId="1" xfId="0" applyFont="1" applyFill="1" applyBorder="1" applyAlignment="1" applyProtection="1">
      <alignment horizontal="left" vertical="center" wrapText="1"/>
      <protection locked="0"/>
    </xf>
    <xf numFmtId="0" fontId="4" fillId="6" borderId="7" xfId="0" applyFont="1" applyFill="1" applyBorder="1" applyAlignment="1" applyProtection="1">
      <alignment horizontal="left" vertical="center" wrapText="1"/>
      <protection locked="0"/>
    </xf>
    <xf numFmtId="2" fontId="11" fillId="9" borderId="7" xfId="0" applyNumberFormat="1" applyFont="1" applyFill="1" applyBorder="1" applyAlignment="1">
      <alignment horizontal="center" vertical="center" wrapText="1"/>
    </xf>
    <xf numFmtId="0" fontId="20" fillId="2" borderId="1" xfId="0" applyFont="1" applyFill="1" applyBorder="1" applyAlignment="1" applyProtection="1">
      <alignment horizontal="left" vertical="center" wrapText="1"/>
      <protection locked="0"/>
    </xf>
    <xf numFmtId="0" fontId="0" fillId="2" borderId="5" xfId="0" applyFill="1" applyBorder="1" applyAlignment="1">
      <alignment vertical="center" wrapText="1"/>
    </xf>
    <xf numFmtId="0" fontId="0" fillId="2" borderId="6" xfId="0" applyFill="1" applyBorder="1" applyAlignment="1">
      <alignment horizontal="center" vertical="center"/>
    </xf>
    <xf numFmtId="0" fontId="0" fillId="2" borderId="2" xfId="0" applyFill="1" applyBorder="1"/>
    <xf numFmtId="0" fontId="14" fillId="0" borderId="6" xfId="0" applyFont="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xf>
    <xf numFmtId="0" fontId="2" fillId="4" borderId="1" xfId="0" applyFont="1" applyFill="1" applyBorder="1"/>
    <xf numFmtId="0" fontId="2" fillId="4" borderId="1" xfId="0" applyFont="1" applyFill="1" applyBorder="1" applyAlignment="1">
      <alignment horizontal="center"/>
    </xf>
    <xf numFmtId="0" fontId="0" fillId="2" borderId="0" xfId="0" applyFill="1"/>
    <xf numFmtId="2" fontId="10" fillId="8" borderId="14" xfId="0" applyNumberFormat="1" applyFont="1" applyFill="1" applyBorder="1" applyAlignment="1">
      <alignment horizontal="center" vertical="center" shrinkToFit="1"/>
    </xf>
    <xf numFmtId="3" fontId="10" fillId="0" borderId="17" xfId="0" applyNumberFormat="1" applyFont="1" applyBorder="1"/>
    <xf numFmtId="0" fontId="0" fillId="2" borderId="24" xfId="0" applyFill="1" applyBorder="1"/>
    <xf numFmtId="0" fontId="0" fillId="2" borderId="25" xfId="0" applyFill="1" applyBorder="1"/>
    <xf numFmtId="164" fontId="23" fillId="0" borderId="1" xfId="0" applyNumberFormat="1" applyFont="1" applyBorder="1" applyAlignment="1">
      <alignment horizontal="center" vertical="center"/>
    </xf>
    <xf numFmtId="164" fontId="23" fillId="0" borderId="7" xfId="0" applyNumberFormat="1" applyFont="1" applyBorder="1" applyAlignment="1">
      <alignment horizontal="center" vertical="center"/>
    </xf>
    <xf numFmtId="164" fontId="24" fillId="0" borderId="9" xfId="0" applyNumberFormat="1" applyFont="1" applyBorder="1" applyAlignment="1">
      <alignment horizontal="center" vertical="center"/>
    </xf>
    <xf numFmtId="0" fontId="9" fillId="2" borderId="13" xfId="0" applyFont="1" applyFill="1" applyBorder="1" applyAlignment="1">
      <alignment horizontal="center" vertical="center" wrapText="1"/>
    </xf>
    <xf numFmtId="9" fontId="12" fillId="8" borderId="15" xfId="1" applyFont="1" applyFill="1" applyBorder="1" applyAlignment="1">
      <alignment horizontal="center" vertical="center" wrapText="1"/>
    </xf>
    <xf numFmtId="164" fontId="23" fillId="0" borderId="16" xfId="0" applyNumberFormat="1" applyFont="1" applyBorder="1" applyAlignment="1">
      <alignment horizontal="center" vertical="center"/>
    </xf>
    <xf numFmtId="164" fontId="23" fillId="0" borderId="15" xfId="0" applyNumberFormat="1" applyFont="1" applyBorder="1" applyAlignment="1">
      <alignment horizontal="center" vertical="center"/>
    </xf>
    <xf numFmtId="164" fontId="24" fillId="0" borderId="18" xfId="0" applyNumberFormat="1" applyFont="1" applyBorder="1" applyAlignment="1">
      <alignment horizontal="center" vertical="center"/>
    </xf>
    <xf numFmtId="0" fontId="0" fillId="2" borderId="20" xfId="0" applyFill="1" applyBorder="1"/>
    <xf numFmtId="2" fontId="10" fillId="9" borderId="15" xfId="0" applyNumberFormat="1" applyFont="1" applyFill="1" applyBorder="1" applyAlignment="1">
      <alignment horizontal="center" vertical="center" wrapText="1"/>
    </xf>
    <xf numFmtId="3" fontId="19" fillId="0" borderId="16" xfId="0" applyNumberFormat="1" applyFont="1" applyBorder="1" applyAlignment="1">
      <alignment horizontal="center" vertical="center"/>
    </xf>
    <xf numFmtId="3" fontId="19" fillId="0" borderId="18" xfId="0" applyNumberFormat="1" applyFont="1" applyBorder="1" applyAlignment="1">
      <alignment horizontal="center"/>
    </xf>
    <xf numFmtId="165" fontId="16" fillId="0" borderId="1" xfId="3" applyNumberFormat="1" applyFont="1" applyBorder="1" applyAlignment="1">
      <alignment horizontal="center" vertical="center"/>
    </xf>
    <xf numFmtId="165" fontId="13" fillId="2" borderId="1" xfId="3" applyNumberFormat="1" applyFont="1" applyFill="1" applyBorder="1" applyAlignment="1" applyProtection="1">
      <alignment horizontal="center" vertical="center"/>
    </xf>
    <xf numFmtId="165" fontId="14" fillId="6" borderId="1" xfId="3" applyNumberFormat="1" applyFont="1" applyFill="1" applyBorder="1" applyAlignment="1" applyProtection="1">
      <alignment horizontal="center" vertical="center" wrapText="1"/>
    </xf>
    <xf numFmtId="0" fontId="3" fillId="4" borderId="1" xfId="0" applyFont="1" applyFill="1" applyBorder="1" applyAlignment="1" applyProtection="1">
      <alignment vertical="center"/>
      <protection locked="0"/>
    </xf>
    <xf numFmtId="0" fontId="4" fillId="7" borderId="1" xfId="0" applyFont="1" applyFill="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2" fillId="7" borderId="1" xfId="0" applyFont="1" applyFill="1" applyBorder="1" applyAlignment="1" applyProtection="1">
      <alignment horizontal="left" vertical="center"/>
      <protection locked="0"/>
    </xf>
    <xf numFmtId="0" fontId="4" fillId="2" borderId="1" xfId="0" applyFont="1" applyFill="1" applyBorder="1" applyAlignment="1">
      <alignment horizontal="left" vertical="center"/>
    </xf>
    <xf numFmtId="0" fontId="2" fillId="5" borderId="1" xfId="0" applyFont="1" applyFill="1" applyBorder="1" applyAlignment="1" applyProtection="1">
      <alignment horizontal="left"/>
      <protection locked="0"/>
    </xf>
    <xf numFmtId="0" fontId="4" fillId="6" borderId="1" xfId="0" applyFont="1" applyFill="1" applyBorder="1" applyAlignment="1" applyProtection="1">
      <alignment horizontal="left" vertical="center"/>
      <protection locked="0"/>
    </xf>
    <xf numFmtId="0" fontId="4" fillId="10" borderId="1" xfId="0" applyFont="1" applyFill="1" applyBorder="1" applyAlignment="1" applyProtection="1">
      <alignment horizontal="left" vertical="center"/>
      <protection locked="0"/>
    </xf>
    <xf numFmtId="0" fontId="4" fillId="0" borderId="1" xfId="0" applyFont="1" applyBorder="1" applyAlignment="1">
      <alignment horizontal="left" vertical="center"/>
    </xf>
    <xf numFmtId="0" fontId="25" fillId="3" borderId="1" xfId="0" applyFont="1" applyFill="1" applyBorder="1" applyAlignment="1" applyProtection="1">
      <alignment horizontal="center" vertical="center" wrapText="1"/>
      <protection locked="0"/>
    </xf>
    <xf numFmtId="167" fontId="23" fillId="0" borderId="1" xfId="0" applyNumberFormat="1" applyFont="1" applyBorder="1" applyAlignment="1">
      <alignment horizontal="center" vertical="center"/>
    </xf>
    <xf numFmtId="0" fontId="4" fillId="0" borderId="1" xfId="2" applyFont="1" applyBorder="1" applyAlignment="1">
      <alignment horizontal="left" vertical="center"/>
    </xf>
    <xf numFmtId="0" fontId="4" fillId="2" borderId="1" xfId="2" applyFont="1" applyFill="1" applyBorder="1" applyAlignment="1" applyProtection="1">
      <alignment horizontal="left" vertical="center"/>
      <protection locked="0"/>
    </xf>
    <xf numFmtId="0" fontId="4" fillId="2" borderId="1" xfId="2"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protection locked="0"/>
    </xf>
    <xf numFmtId="0" fontId="2" fillId="4" borderId="1" xfId="0" applyFont="1" applyFill="1" applyBorder="1" applyAlignment="1">
      <alignment horizontal="left" vertical="center"/>
    </xf>
    <xf numFmtId="0" fontId="4" fillId="2" borderId="1" xfId="2" applyFont="1" applyFill="1" applyBorder="1" applyAlignment="1">
      <alignment horizontal="left" vertical="center"/>
    </xf>
    <xf numFmtId="4" fontId="8" fillId="0" borderId="1" xfId="0" applyNumberFormat="1" applyFont="1" applyBorder="1" applyAlignment="1">
      <alignment horizontal="center" vertical="center"/>
    </xf>
    <xf numFmtId="2" fontId="26" fillId="0" borderId="1" xfId="0" applyNumberFormat="1" applyFont="1" applyBorder="1" applyAlignment="1">
      <alignment horizontal="center" vertical="center"/>
    </xf>
    <xf numFmtId="0" fontId="26" fillId="0" borderId="0" xfId="0" applyFont="1" applyAlignment="1">
      <alignment horizontal="center"/>
    </xf>
    <xf numFmtId="0" fontId="4" fillId="2" borderId="6" xfId="0" applyFont="1" applyFill="1" applyBorder="1" applyAlignment="1">
      <alignment horizontal="left" vertical="center"/>
    </xf>
    <xf numFmtId="0" fontId="8" fillId="0" borderId="1" xfId="0" applyFont="1" applyBorder="1" applyAlignment="1">
      <alignment horizontal="center"/>
    </xf>
    <xf numFmtId="0" fontId="27" fillId="3" borderId="1" xfId="0" applyFont="1" applyFill="1" applyBorder="1" applyAlignment="1" applyProtection="1">
      <alignment horizontal="center" vertical="center" wrapText="1"/>
      <protection locked="0"/>
    </xf>
    <xf numFmtId="9" fontId="3" fillId="11" borderId="1" xfId="1" applyFont="1" applyFill="1" applyBorder="1" applyAlignment="1" applyProtection="1">
      <alignment horizontal="center" vertical="center"/>
      <protection locked="0"/>
    </xf>
    <xf numFmtId="4" fontId="8" fillId="0" borderId="1" xfId="0" applyNumberFormat="1" applyFont="1" applyBorder="1" applyAlignment="1">
      <alignment horizontal="center" vertical="center"/>
    </xf>
    <xf numFmtId="0" fontId="0" fillId="0" borderId="2" xfId="0" applyBorder="1" applyAlignment="1">
      <alignment horizontal="center"/>
    </xf>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14" fillId="6" borderId="11"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11" xfId="0" applyFont="1" applyFill="1" applyBorder="1" applyAlignment="1">
      <alignment vertical="center" wrapText="1"/>
    </xf>
    <xf numFmtId="0" fontId="14" fillId="6" borderId="10" xfId="0" applyFont="1" applyFill="1" applyBorder="1" applyAlignment="1">
      <alignment vertical="center" wrapText="1"/>
    </xf>
    <xf numFmtId="0" fontId="14" fillId="6" borderId="27" xfId="0" applyFont="1" applyFill="1" applyBorder="1" applyAlignment="1">
      <alignment vertical="center" wrapText="1"/>
    </xf>
    <xf numFmtId="0" fontId="14" fillId="6" borderId="28" xfId="0" applyFont="1" applyFill="1" applyBorder="1" applyAlignment="1">
      <alignment vertical="center" wrapText="1"/>
    </xf>
    <xf numFmtId="0" fontId="17" fillId="0" borderId="19" xfId="0" applyFont="1" applyBorder="1" applyAlignment="1">
      <alignment horizontal="center"/>
    </xf>
    <xf numFmtId="0" fontId="17" fillId="0" borderId="8" xfId="0" applyFont="1" applyBorder="1" applyAlignment="1">
      <alignment horizontal="center"/>
    </xf>
    <xf numFmtId="0" fontId="17" fillId="0" borderId="12" xfId="0" applyFont="1" applyBorder="1" applyAlignment="1">
      <alignment horizontal="center"/>
    </xf>
    <xf numFmtId="3" fontId="10" fillId="0" borderId="31" xfId="0" applyNumberFormat="1" applyFont="1" applyBorder="1" applyAlignment="1">
      <alignment horizontal="center"/>
    </xf>
    <xf numFmtId="3" fontId="10" fillId="0" borderId="8" xfId="0" applyNumberFormat="1" applyFont="1" applyBorder="1" applyAlignment="1">
      <alignment horizontal="center"/>
    </xf>
    <xf numFmtId="3" fontId="10" fillId="0" borderId="12" xfId="0" applyNumberFormat="1" applyFont="1" applyBorder="1" applyAlignment="1">
      <alignment horizont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33" xfId="0" applyFill="1" applyBorder="1" applyAlignment="1">
      <alignment horizontal="center" vertical="center"/>
    </xf>
    <xf numFmtId="0" fontId="15" fillId="9" borderId="34" xfId="0" applyFont="1" applyFill="1" applyBorder="1" applyAlignment="1">
      <alignment horizontal="center" vertical="center"/>
    </xf>
    <xf numFmtId="0" fontId="15" fillId="9" borderId="35" xfId="0" applyFont="1" applyFill="1" applyBorder="1" applyAlignment="1">
      <alignment horizontal="center" vertical="center"/>
    </xf>
    <xf numFmtId="0" fontId="15" fillId="9" borderId="28" xfId="0" applyFont="1" applyFill="1" applyBorder="1" applyAlignment="1">
      <alignment horizontal="center" vertical="center"/>
    </xf>
    <xf numFmtId="0" fontId="0" fillId="2" borderId="26" xfId="0" applyFill="1" applyBorder="1" applyAlignment="1">
      <alignment horizontal="center" vertical="center" wrapText="1"/>
    </xf>
    <xf numFmtId="0" fontId="0" fillId="2" borderId="25" xfId="0" applyFill="1" applyBorder="1" applyAlignment="1">
      <alignment horizontal="center" vertical="center" wrapText="1"/>
    </xf>
    <xf numFmtId="2" fontId="10" fillId="0" borderId="29" xfId="0" applyNumberFormat="1" applyFont="1" applyBorder="1" applyAlignment="1">
      <alignment horizontal="center" vertical="center" wrapText="1"/>
    </xf>
    <xf numFmtId="2" fontId="10" fillId="0" borderId="30" xfId="0" applyNumberFormat="1" applyFont="1" applyBorder="1" applyAlignment="1">
      <alignment horizontal="center" vertical="center" wrapText="1"/>
    </xf>
    <xf numFmtId="2" fontId="10" fillId="0" borderId="32" xfId="0" applyNumberFormat="1" applyFont="1" applyBorder="1" applyAlignment="1">
      <alignment horizontal="center" vertical="center" wrapText="1"/>
    </xf>
  </cellXfs>
  <cellStyles count="4">
    <cellStyle name="Čárka" xfId="3" builtinId="3"/>
    <cellStyle name="Normal_Sheet1" xfId="2" xr:uid="{9BEA4F9A-76A3-484F-B321-18FCE52C80DC}"/>
    <cellStyle name="Normální" xfId="0" builtinId="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8" Type="http://schemas.openxmlformats.org/officeDocument/2006/relationships/image" Target="../media/image31.jpeg"/><Relationship Id="rId13" Type="http://schemas.openxmlformats.org/officeDocument/2006/relationships/image" Target="../media/image36.png"/><Relationship Id="rId3" Type="http://schemas.openxmlformats.org/officeDocument/2006/relationships/image" Target="../media/image26.jpeg"/><Relationship Id="rId7" Type="http://schemas.openxmlformats.org/officeDocument/2006/relationships/image" Target="../media/image30.jpeg"/><Relationship Id="rId12" Type="http://schemas.openxmlformats.org/officeDocument/2006/relationships/image" Target="../media/image35.png"/><Relationship Id="rId2" Type="http://schemas.openxmlformats.org/officeDocument/2006/relationships/image" Target="../media/image25.emf"/><Relationship Id="rId1" Type="http://schemas.openxmlformats.org/officeDocument/2006/relationships/image" Target="../media/image24.png"/><Relationship Id="rId6" Type="http://schemas.openxmlformats.org/officeDocument/2006/relationships/image" Target="../media/image29.jpeg"/><Relationship Id="rId11" Type="http://schemas.openxmlformats.org/officeDocument/2006/relationships/image" Target="../media/image34.png"/><Relationship Id="rId5" Type="http://schemas.openxmlformats.org/officeDocument/2006/relationships/image" Target="../media/image28.jpeg"/><Relationship Id="rId10" Type="http://schemas.openxmlformats.org/officeDocument/2006/relationships/image" Target="../media/image33.jpeg"/><Relationship Id="rId4" Type="http://schemas.openxmlformats.org/officeDocument/2006/relationships/image" Target="../media/image27.jpeg"/><Relationship Id="rId9" Type="http://schemas.openxmlformats.org/officeDocument/2006/relationships/image" Target="../media/image32.jpeg"/></Relationships>
</file>

<file path=xl/drawings/drawing1.xml><?xml version="1.0" encoding="utf-8"?>
<xdr:wsDr xmlns:xdr="http://schemas.openxmlformats.org/drawingml/2006/spreadsheetDrawing" xmlns:a="http://schemas.openxmlformats.org/drawingml/2006/main">
  <xdr:twoCellAnchor editAs="oneCell">
    <xdr:from>
      <xdr:col>6</xdr:col>
      <xdr:colOff>76200</xdr:colOff>
      <xdr:row>3</xdr:row>
      <xdr:rowOff>28575</xdr:rowOff>
    </xdr:from>
    <xdr:to>
      <xdr:col>6</xdr:col>
      <xdr:colOff>2409825</xdr:colOff>
      <xdr:row>3</xdr:row>
      <xdr:rowOff>445872</xdr:rowOff>
    </xdr:to>
    <xdr:pic>
      <xdr:nvPicPr>
        <xdr:cNvPr id="5" name="Obrázek 4">
          <a:extLst>
            <a:ext uri="{FF2B5EF4-FFF2-40B4-BE49-F238E27FC236}">
              <a16:creationId xmlns:a16="http://schemas.microsoft.com/office/drawing/2014/main" id="{F97CAF82-C62E-2C63-4E89-1217EE8022F3}"/>
            </a:ext>
          </a:extLst>
        </xdr:cNvPr>
        <xdr:cNvPicPr>
          <a:picLocks noChangeAspect="1"/>
        </xdr:cNvPicPr>
      </xdr:nvPicPr>
      <xdr:blipFill>
        <a:blip xmlns:r="http://schemas.openxmlformats.org/officeDocument/2006/relationships" r:embed="rId1"/>
        <a:stretch>
          <a:fillRect/>
        </a:stretch>
      </xdr:blipFill>
      <xdr:spPr>
        <a:xfrm>
          <a:off x="9286875" y="1123950"/>
          <a:ext cx="2333625" cy="417297"/>
        </a:xfrm>
        <a:prstGeom prst="rect">
          <a:avLst/>
        </a:prstGeom>
      </xdr:spPr>
    </xdr:pic>
    <xdr:clientData/>
  </xdr:twoCellAnchor>
  <xdr:twoCellAnchor editAs="oneCell">
    <xdr:from>
      <xdr:col>6</xdr:col>
      <xdr:colOff>133351</xdr:colOff>
      <xdr:row>5</xdr:row>
      <xdr:rowOff>38101</xdr:rowOff>
    </xdr:from>
    <xdr:to>
      <xdr:col>6</xdr:col>
      <xdr:colOff>2457450</xdr:colOff>
      <xdr:row>5</xdr:row>
      <xdr:rowOff>370115</xdr:rowOff>
    </xdr:to>
    <xdr:pic>
      <xdr:nvPicPr>
        <xdr:cNvPr id="6" name="Obrázek 5">
          <a:extLst>
            <a:ext uri="{FF2B5EF4-FFF2-40B4-BE49-F238E27FC236}">
              <a16:creationId xmlns:a16="http://schemas.microsoft.com/office/drawing/2014/main" id="{47E2ACAF-D74B-F004-E58E-B0D8D36C42C2}"/>
            </a:ext>
          </a:extLst>
        </xdr:cNvPr>
        <xdr:cNvPicPr>
          <a:picLocks noChangeAspect="1"/>
        </xdr:cNvPicPr>
      </xdr:nvPicPr>
      <xdr:blipFill>
        <a:blip xmlns:r="http://schemas.openxmlformats.org/officeDocument/2006/relationships" r:embed="rId2"/>
        <a:stretch>
          <a:fillRect/>
        </a:stretch>
      </xdr:blipFill>
      <xdr:spPr>
        <a:xfrm>
          <a:off x="9344026" y="1790701"/>
          <a:ext cx="2324099" cy="332014"/>
        </a:xfrm>
        <a:prstGeom prst="rect">
          <a:avLst/>
        </a:prstGeom>
      </xdr:spPr>
    </xdr:pic>
    <xdr:clientData/>
  </xdr:twoCellAnchor>
  <xdr:twoCellAnchor editAs="oneCell">
    <xdr:from>
      <xdr:col>6</xdr:col>
      <xdr:colOff>209550</xdr:colOff>
      <xdr:row>7</xdr:row>
      <xdr:rowOff>38100</xdr:rowOff>
    </xdr:from>
    <xdr:to>
      <xdr:col>6</xdr:col>
      <xdr:colOff>2143125</xdr:colOff>
      <xdr:row>9</xdr:row>
      <xdr:rowOff>417076</xdr:rowOff>
    </xdr:to>
    <xdr:pic>
      <xdr:nvPicPr>
        <xdr:cNvPr id="16" name="Obrázek 15">
          <a:extLst>
            <a:ext uri="{FF2B5EF4-FFF2-40B4-BE49-F238E27FC236}">
              <a16:creationId xmlns:a16="http://schemas.microsoft.com/office/drawing/2014/main" id="{1D75D398-A459-F357-3823-D430523E42F7}"/>
            </a:ext>
          </a:extLst>
        </xdr:cNvPr>
        <xdr:cNvPicPr>
          <a:picLocks noChangeAspect="1"/>
        </xdr:cNvPicPr>
      </xdr:nvPicPr>
      <xdr:blipFill>
        <a:blip xmlns:r="http://schemas.openxmlformats.org/officeDocument/2006/relationships" r:embed="rId3"/>
        <a:stretch>
          <a:fillRect/>
        </a:stretch>
      </xdr:blipFill>
      <xdr:spPr>
        <a:xfrm>
          <a:off x="10810875" y="2428875"/>
          <a:ext cx="1933575" cy="1293376"/>
        </a:xfrm>
        <a:prstGeom prst="rect">
          <a:avLst/>
        </a:prstGeom>
      </xdr:spPr>
    </xdr:pic>
    <xdr:clientData/>
  </xdr:twoCellAnchor>
  <xdr:twoCellAnchor editAs="oneCell">
    <xdr:from>
      <xdr:col>6</xdr:col>
      <xdr:colOff>67679</xdr:colOff>
      <xdr:row>11</xdr:row>
      <xdr:rowOff>19050</xdr:rowOff>
    </xdr:from>
    <xdr:to>
      <xdr:col>6</xdr:col>
      <xdr:colOff>2476500</xdr:colOff>
      <xdr:row>18</xdr:row>
      <xdr:rowOff>66675</xdr:rowOff>
    </xdr:to>
    <xdr:pic>
      <xdr:nvPicPr>
        <xdr:cNvPr id="20" name="Obrázek 19">
          <a:extLst>
            <a:ext uri="{FF2B5EF4-FFF2-40B4-BE49-F238E27FC236}">
              <a16:creationId xmlns:a16="http://schemas.microsoft.com/office/drawing/2014/main" id="{296BEEAE-60E2-32FF-7195-BC7D3F8CE1EF}"/>
            </a:ext>
          </a:extLst>
        </xdr:cNvPr>
        <xdr:cNvPicPr>
          <a:picLocks noChangeAspect="1"/>
        </xdr:cNvPicPr>
      </xdr:nvPicPr>
      <xdr:blipFill>
        <a:blip xmlns:r="http://schemas.openxmlformats.org/officeDocument/2006/relationships" r:embed="rId4"/>
        <a:stretch>
          <a:fillRect/>
        </a:stretch>
      </xdr:blipFill>
      <xdr:spPr>
        <a:xfrm>
          <a:off x="10669004" y="3971925"/>
          <a:ext cx="2408821" cy="1181100"/>
        </a:xfrm>
        <a:prstGeom prst="rect">
          <a:avLst/>
        </a:prstGeom>
      </xdr:spPr>
    </xdr:pic>
    <xdr:clientData/>
  </xdr:twoCellAnchor>
  <xdr:twoCellAnchor editAs="oneCell">
    <xdr:from>
      <xdr:col>6</xdr:col>
      <xdr:colOff>123826</xdr:colOff>
      <xdr:row>19</xdr:row>
      <xdr:rowOff>28576</xdr:rowOff>
    </xdr:from>
    <xdr:to>
      <xdr:col>6</xdr:col>
      <xdr:colOff>2009775</xdr:colOff>
      <xdr:row>19</xdr:row>
      <xdr:rowOff>792842</xdr:rowOff>
    </xdr:to>
    <xdr:pic>
      <xdr:nvPicPr>
        <xdr:cNvPr id="21" name="Obrázek 20">
          <a:extLst>
            <a:ext uri="{FF2B5EF4-FFF2-40B4-BE49-F238E27FC236}">
              <a16:creationId xmlns:a16="http://schemas.microsoft.com/office/drawing/2014/main" id="{1FF7AAAC-253F-5EC7-BE87-0CD93CA88666}"/>
            </a:ext>
          </a:extLst>
        </xdr:cNvPr>
        <xdr:cNvPicPr>
          <a:picLocks noChangeAspect="1"/>
        </xdr:cNvPicPr>
      </xdr:nvPicPr>
      <xdr:blipFill>
        <a:blip xmlns:r="http://schemas.openxmlformats.org/officeDocument/2006/relationships" r:embed="rId5"/>
        <a:stretch>
          <a:fillRect/>
        </a:stretch>
      </xdr:blipFill>
      <xdr:spPr>
        <a:xfrm>
          <a:off x="9334501" y="5429251"/>
          <a:ext cx="1885949" cy="764266"/>
        </a:xfrm>
        <a:prstGeom prst="rect">
          <a:avLst/>
        </a:prstGeom>
      </xdr:spPr>
    </xdr:pic>
    <xdr:clientData/>
  </xdr:twoCellAnchor>
  <xdr:twoCellAnchor editAs="oneCell">
    <xdr:from>
      <xdr:col>6</xdr:col>
      <xdr:colOff>400051</xdr:colOff>
      <xdr:row>20</xdr:row>
      <xdr:rowOff>28576</xdr:rowOff>
    </xdr:from>
    <xdr:to>
      <xdr:col>6</xdr:col>
      <xdr:colOff>1771650</xdr:colOff>
      <xdr:row>20</xdr:row>
      <xdr:rowOff>809992</xdr:rowOff>
    </xdr:to>
    <xdr:pic>
      <xdr:nvPicPr>
        <xdr:cNvPr id="24" name="Obrázek 23">
          <a:extLst>
            <a:ext uri="{FF2B5EF4-FFF2-40B4-BE49-F238E27FC236}">
              <a16:creationId xmlns:a16="http://schemas.microsoft.com/office/drawing/2014/main" id="{A9292884-5AD4-08CA-D4DE-110EC133C47A}"/>
            </a:ext>
          </a:extLst>
        </xdr:cNvPr>
        <xdr:cNvPicPr>
          <a:picLocks noChangeAspect="1"/>
        </xdr:cNvPicPr>
      </xdr:nvPicPr>
      <xdr:blipFill>
        <a:blip xmlns:r="http://schemas.openxmlformats.org/officeDocument/2006/relationships" r:embed="rId6"/>
        <a:stretch>
          <a:fillRect/>
        </a:stretch>
      </xdr:blipFill>
      <xdr:spPr>
        <a:xfrm>
          <a:off x="9610726" y="6391276"/>
          <a:ext cx="1371599" cy="781416"/>
        </a:xfrm>
        <a:prstGeom prst="rect">
          <a:avLst/>
        </a:prstGeom>
      </xdr:spPr>
    </xdr:pic>
    <xdr:clientData/>
  </xdr:twoCellAnchor>
  <xdr:twoCellAnchor editAs="oneCell">
    <xdr:from>
      <xdr:col>6</xdr:col>
      <xdr:colOff>552450</xdr:colOff>
      <xdr:row>21</xdr:row>
      <xdr:rowOff>38101</xdr:rowOff>
    </xdr:from>
    <xdr:to>
      <xdr:col>6</xdr:col>
      <xdr:colOff>1697780</xdr:colOff>
      <xdr:row>22</xdr:row>
      <xdr:rowOff>571501</xdr:rowOff>
    </xdr:to>
    <xdr:pic>
      <xdr:nvPicPr>
        <xdr:cNvPr id="26" name="Obrázek 25">
          <a:extLst>
            <a:ext uri="{FF2B5EF4-FFF2-40B4-BE49-F238E27FC236}">
              <a16:creationId xmlns:a16="http://schemas.microsoft.com/office/drawing/2014/main" id="{A6B25116-494B-2B74-57B9-4247F39288D7}"/>
            </a:ext>
          </a:extLst>
        </xdr:cNvPr>
        <xdr:cNvPicPr>
          <a:picLocks noChangeAspect="1"/>
        </xdr:cNvPicPr>
      </xdr:nvPicPr>
      <xdr:blipFill>
        <a:blip xmlns:r="http://schemas.openxmlformats.org/officeDocument/2006/relationships" r:embed="rId7"/>
        <a:stretch>
          <a:fillRect/>
        </a:stretch>
      </xdr:blipFill>
      <xdr:spPr>
        <a:xfrm>
          <a:off x="9763125" y="7096126"/>
          <a:ext cx="1145330" cy="1162050"/>
        </a:xfrm>
        <a:prstGeom prst="rect">
          <a:avLst/>
        </a:prstGeom>
      </xdr:spPr>
    </xdr:pic>
    <xdr:clientData/>
  </xdr:twoCellAnchor>
  <xdr:twoCellAnchor editAs="oneCell">
    <xdr:from>
      <xdr:col>6</xdr:col>
      <xdr:colOff>447675</xdr:colOff>
      <xdr:row>24</xdr:row>
      <xdr:rowOff>47626</xdr:rowOff>
    </xdr:from>
    <xdr:to>
      <xdr:col>6</xdr:col>
      <xdr:colOff>1924050</xdr:colOff>
      <xdr:row>24</xdr:row>
      <xdr:rowOff>980354</xdr:rowOff>
    </xdr:to>
    <xdr:pic>
      <xdr:nvPicPr>
        <xdr:cNvPr id="27" name="Obrázek 26">
          <a:extLst>
            <a:ext uri="{FF2B5EF4-FFF2-40B4-BE49-F238E27FC236}">
              <a16:creationId xmlns:a16="http://schemas.microsoft.com/office/drawing/2014/main" id="{1DACFA54-C4B4-BB54-29C9-AF0D56C8B067}"/>
            </a:ext>
          </a:extLst>
        </xdr:cNvPr>
        <xdr:cNvPicPr>
          <a:picLocks noChangeAspect="1"/>
        </xdr:cNvPicPr>
      </xdr:nvPicPr>
      <xdr:blipFill>
        <a:blip xmlns:r="http://schemas.openxmlformats.org/officeDocument/2006/relationships" r:embed="rId8"/>
        <a:stretch>
          <a:fillRect/>
        </a:stretch>
      </xdr:blipFill>
      <xdr:spPr>
        <a:xfrm>
          <a:off x="9658350" y="8553451"/>
          <a:ext cx="1476375" cy="932728"/>
        </a:xfrm>
        <a:prstGeom prst="rect">
          <a:avLst/>
        </a:prstGeom>
      </xdr:spPr>
    </xdr:pic>
    <xdr:clientData/>
  </xdr:twoCellAnchor>
  <xdr:twoCellAnchor editAs="oneCell">
    <xdr:from>
      <xdr:col>6</xdr:col>
      <xdr:colOff>271550</xdr:colOff>
      <xdr:row>26</xdr:row>
      <xdr:rowOff>61825</xdr:rowOff>
    </xdr:from>
    <xdr:to>
      <xdr:col>6</xdr:col>
      <xdr:colOff>2171699</xdr:colOff>
      <xdr:row>28</xdr:row>
      <xdr:rowOff>411306</xdr:rowOff>
    </xdr:to>
    <xdr:pic>
      <xdr:nvPicPr>
        <xdr:cNvPr id="28" name="Obrázek 27">
          <a:extLst>
            <a:ext uri="{FF2B5EF4-FFF2-40B4-BE49-F238E27FC236}">
              <a16:creationId xmlns:a16="http://schemas.microsoft.com/office/drawing/2014/main" id="{4C17983D-8391-116D-F1E7-C793647E014E}"/>
            </a:ext>
          </a:extLst>
        </xdr:cNvPr>
        <xdr:cNvPicPr>
          <a:picLocks noChangeAspect="1"/>
        </xdr:cNvPicPr>
      </xdr:nvPicPr>
      <xdr:blipFill>
        <a:blip xmlns:r="http://schemas.openxmlformats.org/officeDocument/2006/relationships" r:embed="rId9"/>
        <a:stretch>
          <a:fillRect/>
        </a:stretch>
      </xdr:blipFill>
      <xdr:spPr>
        <a:xfrm rot="5400000">
          <a:off x="10257559" y="9925916"/>
          <a:ext cx="1263881" cy="1900149"/>
        </a:xfrm>
        <a:prstGeom prst="rect">
          <a:avLst/>
        </a:prstGeom>
      </xdr:spPr>
    </xdr:pic>
    <xdr:clientData/>
  </xdr:twoCellAnchor>
  <xdr:twoCellAnchor editAs="oneCell">
    <xdr:from>
      <xdr:col>6</xdr:col>
      <xdr:colOff>85725</xdr:colOff>
      <xdr:row>34</xdr:row>
      <xdr:rowOff>104776</xdr:rowOff>
    </xdr:from>
    <xdr:to>
      <xdr:col>6</xdr:col>
      <xdr:colOff>2466975</xdr:colOff>
      <xdr:row>34</xdr:row>
      <xdr:rowOff>318770</xdr:rowOff>
    </xdr:to>
    <xdr:pic>
      <xdr:nvPicPr>
        <xdr:cNvPr id="29" name="Obrázek 28">
          <a:extLst>
            <a:ext uri="{FF2B5EF4-FFF2-40B4-BE49-F238E27FC236}">
              <a16:creationId xmlns:a16="http://schemas.microsoft.com/office/drawing/2014/main" id="{45EB7094-C971-E07F-BD26-DCE93E6933EE}"/>
            </a:ext>
          </a:extLst>
        </xdr:cNvPr>
        <xdr:cNvPicPr>
          <a:picLocks noChangeAspect="1"/>
        </xdr:cNvPicPr>
      </xdr:nvPicPr>
      <xdr:blipFill>
        <a:blip xmlns:r="http://schemas.openxmlformats.org/officeDocument/2006/relationships" r:embed="rId10"/>
        <a:stretch>
          <a:fillRect/>
        </a:stretch>
      </xdr:blipFill>
      <xdr:spPr>
        <a:xfrm>
          <a:off x="9296400" y="11849101"/>
          <a:ext cx="2381250" cy="213994"/>
        </a:xfrm>
        <a:prstGeom prst="rect">
          <a:avLst/>
        </a:prstGeom>
      </xdr:spPr>
    </xdr:pic>
    <xdr:clientData/>
  </xdr:twoCellAnchor>
  <xdr:twoCellAnchor editAs="oneCell">
    <xdr:from>
      <xdr:col>6</xdr:col>
      <xdr:colOff>304801</xdr:colOff>
      <xdr:row>36</xdr:row>
      <xdr:rowOff>19051</xdr:rowOff>
    </xdr:from>
    <xdr:to>
      <xdr:col>6</xdr:col>
      <xdr:colOff>1238251</xdr:colOff>
      <xdr:row>36</xdr:row>
      <xdr:rowOff>886002</xdr:rowOff>
    </xdr:to>
    <xdr:pic>
      <xdr:nvPicPr>
        <xdr:cNvPr id="31" name="Obrázek 30">
          <a:extLst>
            <a:ext uri="{FF2B5EF4-FFF2-40B4-BE49-F238E27FC236}">
              <a16:creationId xmlns:a16="http://schemas.microsoft.com/office/drawing/2014/main" id="{CF16D210-3B72-C96C-A8FF-763D66FCF5CC}"/>
            </a:ext>
          </a:extLst>
        </xdr:cNvPr>
        <xdr:cNvPicPr>
          <a:picLocks noChangeAspect="1"/>
        </xdr:cNvPicPr>
      </xdr:nvPicPr>
      <xdr:blipFill>
        <a:blip xmlns:r="http://schemas.openxmlformats.org/officeDocument/2006/relationships" r:embed="rId11"/>
        <a:stretch>
          <a:fillRect/>
        </a:stretch>
      </xdr:blipFill>
      <xdr:spPr>
        <a:xfrm>
          <a:off x="9515476" y="12325351"/>
          <a:ext cx="933450" cy="866951"/>
        </a:xfrm>
        <a:prstGeom prst="rect">
          <a:avLst/>
        </a:prstGeom>
      </xdr:spPr>
    </xdr:pic>
    <xdr:clientData/>
  </xdr:twoCellAnchor>
  <xdr:twoCellAnchor editAs="oneCell">
    <xdr:from>
      <xdr:col>6</xdr:col>
      <xdr:colOff>47625</xdr:colOff>
      <xdr:row>39</xdr:row>
      <xdr:rowOff>28575</xdr:rowOff>
    </xdr:from>
    <xdr:to>
      <xdr:col>6</xdr:col>
      <xdr:colOff>2419350</xdr:colOff>
      <xdr:row>39</xdr:row>
      <xdr:rowOff>371475</xdr:rowOff>
    </xdr:to>
    <xdr:pic>
      <xdr:nvPicPr>
        <xdr:cNvPr id="33" name="Obrázek 32">
          <a:extLst>
            <a:ext uri="{FF2B5EF4-FFF2-40B4-BE49-F238E27FC236}">
              <a16:creationId xmlns:a16="http://schemas.microsoft.com/office/drawing/2014/main" id="{334A2E69-CAC1-5307-FC64-8ED6654F5877}"/>
            </a:ext>
          </a:extLst>
        </xdr:cNvPr>
        <xdr:cNvPicPr>
          <a:picLocks noChangeAspect="1"/>
        </xdr:cNvPicPr>
      </xdr:nvPicPr>
      <xdr:blipFill>
        <a:blip xmlns:r="http://schemas.openxmlformats.org/officeDocument/2006/relationships" r:embed="rId12"/>
        <a:stretch>
          <a:fillRect/>
        </a:stretch>
      </xdr:blipFill>
      <xdr:spPr>
        <a:xfrm>
          <a:off x="9258300" y="13620750"/>
          <a:ext cx="2371725" cy="342900"/>
        </a:xfrm>
        <a:prstGeom prst="rect">
          <a:avLst/>
        </a:prstGeom>
      </xdr:spPr>
    </xdr:pic>
    <xdr:clientData/>
  </xdr:twoCellAnchor>
  <xdr:twoCellAnchor editAs="oneCell">
    <xdr:from>
      <xdr:col>6</xdr:col>
      <xdr:colOff>152400</xdr:colOff>
      <xdr:row>39</xdr:row>
      <xdr:rowOff>428625</xdr:rowOff>
    </xdr:from>
    <xdr:to>
      <xdr:col>6</xdr:col>
      <xdr:colOff>2219325</xdr:colOff>
      <xdr:row>40</xdr:row>
      <xdr:rowOff>383159</xdr:rowOff>
    </xdr:to>
    <xdr:pic>
      <xdr:nvPicPr>
        <xdr:cNvPr id="34" name="Obrázek 33">
          <a:extLst>
            <a:ext uri="{FF2B5EF4-FFF2-40B4-BE49-F238E27FC236}">
              <a16:creationId xmlns:a16="http://schemas.microsoft.com/office/drawing/2014/main" id="{C07D9989-44B1-F6C0-35EB-A202E2BC3D6F}"/>
            </a:ext>
          </a:extLst>
        </xdr:cNvPr>
        <xdr:cNvPicPr>
          <a:picLocks noChangeAspect="1"/>
        </xdr:cNvPicPr>
      </xdr:nvPicPr>
      <xdr:blipFill>
        <a:blip xmlns:r="http://schemas.openxmlformats.org/officeDocument/2006/relationships" r:embed="rId13"/>
        <a:stretch>
          <a:fillRect/>
        </a:stretch>
      </xdr:blipFill>
      <xdr:spPr>
        <a:xfrm>
          <a:off x="9363075" y="14020800"/>
          <a:ext cx="2066925" cy="421259"/>
        </a:xfrm>
        <a:prstGeom prst="rect">
          <a:avLst/>
        </a:prstGeom>
      </xdr:spPr>
    </xdr:pic>
    <xdr:clientData/>
  </xdr:twoCellAnchor>
  <xdr:twoCellAnchor editAs="oneCell">
    <xdr:from>
      <xdr:col>6</xdr:col>
      <xdr:colOff>304802</xdr:colOff>
      <xdr:row>43</xdr:row>
      <xdr:rowOff>47625</xdr:rowOff>
    </xdr:from>
    <xdr:to>
      <xdr:col>6</xdr:col>
      <xdr:colOff>2305050</xdr:colOff>
      <xdr:row>47</xdr:row>
      <xdr:rowOff>134937</xdr:rowOff>
    </xdr:to>
    <xdr:pic>
      <xdr:nvPicPr>
        <xdr:cNvPr id="35" name="Obrázek 34">
          <a:extLst>
            <a:ext uri="{FF2B5EF4-FFF2-40B4-BE49-F238E27FC236}">
              <a16:creationId xmlns:a16="http://schemas.microsoft.com/office/drawing/2014/main" id="{D30EDE41-BF2D-518F-C1EF-09A910411E1A}"/>
            </a:ext>
          </a:extLst>
        </xdr:cNvPr>
        <xdr:cNvPicPr>
          <a:picLocks noChangeAspect="1"/>
        </xdr:cNvPicPr>
      </xdr:nvPicPr>
      <xdr:blipFill>
        <a:blip xmlns:r="http://schemas.openxmlformats.org/officeDocument/2006/relationships" r:embed="rId14"/>
        <a:stretch>
          <a:fillRect/>
        </a:stretch>
      </xdr:blipFill>
      <xdr:spPr>
        <a:xfrm>
          <a:off x="9515477" y="14954250"/>
          <a:ext cx="2000248" cy="811212"/>
        </a:xfrm>
        <a:prstGeom prst="rect">
          <a:avLst/>
        </a:prstGeom>
      </xdr:spPr>
    </xdr:pic>
    <xdr:clientData/>
  </xdr:twoCellAnchor>
  <xdr:twoCellAnchor editAs="oneCell">
    <xdr:from>
      <xdr:col>6</xdr:col>
      <xdr:colOff>323851</xdr:colOff>
      <xdr:row>49</xdr:row>
      <xdr:rowOff>47626</xdr:rowOff>
    </xdr:from>
    <xdr:to>
      <xdr:col>6</xdr:col>
      <xdr:colOff>2228850</xdr:colOff>
      <xdr:row>53</xdr:row>
      <xdr:rowOff>73778</xdr:rowOff>
    </xdr:to>
    <xdr:pic>
      <xdr:nvPicPr>
        <xdr:cNvPr id="36" name="Obrázek 35">
          <a:extLst>
            <a:ext uri="{FF2B5EF4-FFF2-40B4-BE49-F238E27FC236}">
              <a16:creationId xmlns:a16="http://schemas.microsoft.com/office/drawing/2014/main" id="{5DDF8446-C87E-8571-705F-EF10497A5CB4}"/>
            </a:ext>
          </a:extLst>
        </xdr:cNvPr>
        <xdr:cNvPicPr>
          <a:picLocks noChangeAspect="1"/>
        </xdr:cNvPicPr>
      </xdr:nvPicPr>
      <xdr:blipFill>
        <a:blip xmlns:r="http://schemas.openxmlformats.org/officeDocument/2006/relationships" r:embed="rId15"/>
        <a:stretch>
          <a:fillRect/>
        </a:stretch>
      </xdr:blipFill>
      <xdr:spPr>
        <a:xfrm>
          <a:off x="9534526" y="16049626"/>
          <a:ext cx="1904999" cy="750052"/>
        </a:xfrm>
        <a:prstGeom prst="rect">
          <a:avLst/>
        </a:prstGeom>
      </xdr:spPr>
    </xdr:pic>
    <xdr:clientData/>
  </xdr:twoCellAnchor>
  <xdr:twoCellAnchor editAs="oneCell">
    <xdr:from>
      <xdr:col>6</xdr:col>
      <xdr:colOff>47625</xdr:colOff>
      <xdr:row>57</xdr:row>
      <xdr:rowOff>47625</xdr:rowOff>
    </xdr:from>
    <xdr:to>
      <xdr:col>6</xdr:col>
      <xdr:colOff>2477437</xdr:colOff>
      <xdr:row>62</xdr:row>
      <xdr:rowOff>161925</xdr:rowOff>
    </xdr:to>
    <xdr:pic>
      <xdr:nvPicPr>
        <xdr:cNvPr id="37" name="Obrázek 36">
          <a:extLst>
            <a:ext uri="{FF2B5EF4-FFF2-40B4-BE49-F238E27FC236}">
              <a16:creationId xmlns:a16="http://schemas.microsoft.com/office/drawing/2014/main" id="{5B1D6F38-A173-3BDF-0C35-131513986252}"/>
            </a:ext>
          </a:extLst>
        </xdr:cNvPr>
        <xdr:cNvPicPr>
          <a:picLocks noChangeAspect="1"/>
        </xdr:cNvPicPr>
      </xdr:nvPicPr>
      <xdr:blipFill>
        <a:blip xmlns:r="http://schemas.openxmlformats.org/officeDocument/2006/relationships" r:embed="rId16"/>
        <a:stretch>
          <a:fillRect/>
        </a:stretch>
      </xdr:blipFill>
      <xdr:spPr>
        <a:xfrm>
          <a:off x="9258300" y="17621250"/>
          <a:ext cx="2429812" cy="1114425"/>
        </a:xfrm>
        <a:prstGeom prst="rect">
          <a:avLst/>
        </a:prstGeom>
      </xdr:spPr>
    </xdr:pic>
    <xdr:clientData/>
  </xdr:twoCellAnchor>
  <xdr:twoCellAnchor editAs="oneCell">
    <xdr:from>
      <xdr:col>6</xdr:col>
      <xdr:colOff>38100</xdr:colOff>
      <xdr:row>64</xdr:row>
      <xdr:rowOff>95251</xdr:rowOff>
    </xdr:from>
    <xdr:to>
      <xdr:col>6</xdr:col>
      <xdr:colOff>2466728</xdr:colOff>
      <xdr:row>64</xdr:row>
      <xdr:rowOff>304801</xdr:rowOff>
    </xdr:to>
    <xdr:pic>
      <xdr:nvPicPr>
        <xdr:cNvPr id="38" name="Obrázek 37">
          <a:extLst>
            <a:ext uri="{FF2B5EF4-FFF2-40B4-BE49-F238E27FC236}">
              <a16:creationId xmlns:a16="http://schemas.microsoft.com/office/drawing/2014/main" id="{DD7289FA-5D68-060C-13C3-161A8B61B616}"/>
            </a:ext>
          </a:extLst>
        </xdr:cNvPr>
        <xdr:cNvPicPr>
          <a:picLocks noChangeAspect="1"/>
        </xdr:cNvPicPr>
      </xdr:nvPicPr>
      <xdr:blipFill>
        <a:blip xmlns:r="http://schemas.openxmlformats.org/officeDocument/2006/relationships" r:embed="rId17"/>
        <a:stretch>
          <a:fillRect/>
        </a:stretch>
      </xdr:blipFill>
      <xdr:spPr>
        <a:xfrm>
          <a:off x="9248775" y="19059526"/>
          <a:ext cx="2428628" cy="209550"/>
        </a:xfrm>
        <a:prstGeom prst="rect">
          <a:avLst/>
        </a:prstGeom>
      </xdr:spPr>
    </xdr:pic>
    <xdr:clientData/>
  </xdr:twoCellAnchor>
  <xdr:twoCellAnchor editAs="oneCell">
    <xdr:from>
      <xdr:col>6</xdr:col>
      <xdr:colOff>47626</xdr:colOff>
      <xdr:row>66</xdr:row>
      <xdr:rowOff>38101</xdr:rowOff>
    </xdr:from>
    <xdr:to>
      <xdr:col>6</xdr:col>
      <xdr:colOff>2464759</xdr:colOff>
      <xdr:row>67</xdr:row>
      <xdr:rowOff>209551</xdr:rowOff>
    </xdr:to>
    <xdr:pic>
      <xdr:nvPicPr>
        <xdr:cNvPr id="39" name="Obrázek 38">
          <a:extLst>
            <a:ext uri="{FF2B5EF4-FFF2-40B4-BE49-F238E27FC236}">
              <a16:creationId xmlns:a16="http://schemas.microsoft.com/office/drawing/2014/main" id="{1387C2B2-46AD-9F65-03E3-58927BB0A089}"/>
            </a:ext>
          </a:extLst>
        </xdr:cNvPr>
        <xdr:cNvPicPr>
          <a:picLocks noChangeAspect="1"/>
        </xdr:cNvPicPr>
      </xdr:nvPicPr>
      <xdr:blipFill>
        <a:blip xmlns:r="http://schemas.openxmlformats.org/officeDocument/2006/relationships" r:embed="rId18"/>
        <a:stretch>
          <a:fillRect/>
        </a:stretch>
      </xdr:blipFill>
      <xdr:spPr>
        <a:xfrm>
          <a:off x="9258301" y="19573876"/>
          <a:ext cx="2417133" cy="419100"/>
        </a:xfrm>
        <a:prstGeom prst="rect">
          <a:avLst/>
        </a:prstGeom>
      </xdr:spPr>
    </xdr:pic>
    <xdr:clientData/>
  </xdr:twoCellAnchor>
  <xdr:twoCellAnchor editAs="oneCell">
    <xdr:from>
      <xdr:col>6</xdr:col>
      <xdr:colOff>257175</xdr:colOff>
      <xdr:row>30</xdr:row>
      <xdr:rowOff>38100</xdr:rowOff>
    </xdr:from>
    <xdr:to>
      <xdr:col>6</xdr:col>
      <xdr:colOff>1828800</xdr:colOff>
      <xdr:row>32</xdr:row>
      <xdr:rowOff>489129</xdr:rowOff>
    </xdr:to>
    <xdr:pic>
      <xdr:nvPicPr>
        <xdr:cNvPr id="40" name="Obrázek 39">
          <a:extLst>
            <a:ext uri="{FF2B5EF4-FFF2-40B4-BE49-F238E27FC236}">
              <a16:creationId xmlns:a16="http://schemas.microsoft.com/office/drawing/2014/main" id="{63FAB32F-DFE5-E823-9A8C-ED5FDB8CA76D}"/>
            </a:ext>
          </a:extLst>
        </xdr:cNvPr>
        <xdr:cNvPicPr>
          <a:picLocks noChangeAspect="1"/>
        </xdr:cNvPicPr>
      </xdr:nvPicPr>
      <xdr:blipFill>
        <a:blip xmlns:r="http://schemas.openxmlformats.org/officeDocument/2006/relationships" r:embed="rId19"/>
        <a:stretch>
          <a:fillRect/>
        </a:stretch>
      </xdr:blipFill>
      <xdr:spPr>
        <a:xfrm>
          <a:off x="9467850" y="10972800"/>
          <a:ext cx="1571625" cy="1517829"/>
        </a:xfrm>
        <a:prstGeom prst="rect">
          <a:avLst/>
        </a:prstGeom>
      </xdr:spPr>
    </xdr:pic>
    <xdr:clientData/>
  </xdr:twoCellAnchor>
  <xdr:twoCellAnchor editAs="oneCell">
    <xdr:from>
      <xdr:col>6</xdr:col>
      <xdr:colOff>485775</xdr:colOff>
      <xdr:row>69</xdr:row>
      <xdr:rowOff>28576</xdr:rowOff>
    </xdr:from>
    <xdr:to>
      <xdr:col>6</xdr:col>
      <xdr:colOff>1647825</xdr:colOff>
      <xdr:row>70</xdr:row>
      <xdr:rowOff>333827</xdr:rowOff>
    </xdr:to>
    <xdr:pic>
      <xdr:nvPicPr>
        <xdr:cNvPr id="41" name="Obrázek 40">
          <a:extLst>
            <a:ext uri="{FF2B5EF4-FFF2-40B4-BE49-F238E27FC236}">
              <a16:creationId xmlns:a16="http://schemas.microsoft.com/office/drawing/2014/main" id="{0765DA84-CD75-8ADD-D930-472F7239CD0A}"/>
            </a:ext>
          </a:extLst>
        </xdr:cNvPr>
        <xdr:cNvPicPr>
          <a:picLocks noChangeAspect="1"/>
        </xdr:cNvPicPr>
      </xdr:nvPicPr>
      <xdr:blipFill>
        <a:blip xmlns:r="http://schemas.openxmlformats.org/officeDocument/2006/relationships" r:embed="rId20"/>
        <a:stretch>
          <a:fillRect/>
        </a:stretch>
      </xdr:blipFill>
      <xdr:spPr>
        <a:xfrm>
          <a:off x="9696450" y="22031326"/>
          <a:ext cx="1162050" cy="714826"/>
        </a:xfrm>
        <a:prstGeom prst="rect">
          <a:avLst/>
        </a:prstGeom>
      </xdr:spPr>
    </xdr:pic>
    <xdr:clientData/>
  </xdr:twoCellAnchor>
  <xdr:twoCellAnchor editAs="oneCell">
    <xdr:from>
      <xdr:col>1</xdr:col>
      <xdr:colOff>3876675</xdr:colOff>
      <xdr:row>37</xdr:row>
      <xdr:rowOff>9525</xdr:rowOff>
    </xdr:from>
    <xdr:to>
      <xdr:col>1</xdr:col>
      <xdr:colOff>4301219</xdr:colOff>
      <xdr:row>39</xdr:row>
      <xdr:rowOff>1</xdr:rowOff>
    </xdr:to>
    <xdr:pic>
      <xdr:nvPicPr>
        <xdr:cNvPr id="2" name="Obrázek 1">
          <a:extLst>
            <a:ext uri="{FF2B5EF4-FFF2-40B4-BE49-F238E27FC236}">
              <a16:creationId xmlns:a16="http://schemas.microsoft.com/office/drawing/2014/main" id="{3B9CCE6A-E49F-4F6F-9CDD-0692BDA44ECE}"/>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4743450" y="14125575"/>
          <a:ext cx="424544" cy="371476"/>
        </a:xfrm>
        <a:prstGeom prst="rect">
          <a:avLst/>
        </a:prstGeom>
      </xdr:spPr>
    </xdr:pic>
    <xdr:clientData/>
  </xdr:twoCellAnchor>
  <xdr:twoCellAnchor editAs="oneCell">
    <xdr:from>
      <xdr:col>6</xdr:col>
      <xdr:colOff>524272</xdr:colOff>
      <xdr:row>55</xdr:row>
      <xdr:rowOff>47963</xdr:rowOff>
    </xdr:from>
    <xdr:to>
      <xdr:col>6</xdr:col>
      <xdr:colOff>1677204</xdr:colOff>
      <xdr:row>55</xdr:row>
      <xdr:rowOff>981075</xdr:rowOff>
    </xdr:to>
    <xdr:pic>
      <xdr:nvPicPr>
        <xdr:cNvPr id="3" name="Obrázek 2">
          <a:extLst>
            <a:ext uri="{FF2B5EF4-FFF2-40B4-BE49-F238E27FC236}">
              <a16:creationId xmlns:a16="http://schemas.microsoft.com/office/drawing/2014/main" id="{7DBB42AB-224B-0886-3B7A-7AF9BF9CA47B}"/>
            </a:ext>
          </a:extLst>
        </xdr:cNvPr>
        <xdr:cNvPicPr>
          <a:picLocks noChangeAspect="1"/>
        </xdr:cNvPicPr>
      </xdr:nvPicPr>
      <xdr:blipFill>
        <a:blip xmlns:r="http://schemas.openxmlformats.org/officeDocument/2006/relationships" r:embed="rId22"/>
        <a:stretch>
          <a:fillRect/>
        </a:stretch>
      </xdr:blipFill>
      <xdr:spPr>
        <a:xfrm rot="16200000">
          <a:off x="10082982" y="17930778"/>
          <a:ext cx="933112" cy="1152932"/>
        </a:xfrm>
        <a:prstGeom prst="rect">
          <a:avLst/>
        </a:prstGeom>
      </xdr:spPr>
    </xdr:pic>
    <xdr:clientData/>
  </xdr:twoCellAnchor>
  <xdr:twoCellAnchor editAs="oneCell">
    <xdr:from>
      <xdr:col>6</xdr:col>
      <xdr:colOff>323850</xdr:colOff>
      <xdr:row>72</xdr:row>
      <xdr:rowOff>24467</xdr:rowOff>
    </xdr:from>
    <xdr:to>
      <xdr:col>6</xdr:col>
      <xdr:colOff>2019300</xdr:colOff>
      <xdr:row>72</xdr:row>
      <xdr:rowOff>743228</xdr:rowOff>
    </xdr:to>
    <xdr:pic>
      <xdr:nvPicPr>
        <xdr:cNvPr id="4" name="Obrázek 3">
          <a:extLst>
            <a:ext uri="{FF2B5EF4-FFF2-40B4-BE49-F238E27FC236}">
              <a16:creationId xmlns:a16="http://schemas.microsoft.com/office/drawing/2014/main" id="{9AEEAF92-C83F-2330-5097-FD3A7C97B795}"/>
            </a:ext>
          </a:extLst>
        </xdr:cNvPr>
        <xdr:cNvPicPr>
          <a:picLocks noChangeAspect="1"/>
        </xdr:cNvPicPr>
      </xdr:nvPicPr>
      <xdr:blipFill>
        <a:blip xmlns:r="http://schemas.openxmlformats.org/officeDocument/2006/relationships" r:embed="rId23"/>
        <a:stretch>
          <a:fillRect/>
        </a:stretch>
      </xdr:blipFill>
      <xdr:spPr>
        <a:xfrm>
          <a:off x="9772650" y="22903517"/>
          <a:ext cx="1695450" cy="7187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374650</xdr:colOff>
      <xdr:row>33</xdr:row>
      <xdr:rowOff>228600</xdr:rowOff>
    </xdr:from>
    <xdr:to>
      <xdr:col>1</xdr:col>
      <xdr:colOff>1512254</xdr:colOff>
      <xdr:row>37</xdr:row>
      <xdr:rowOff>165100</xdr:rowOff>
    </xdr:to>
    <xdr:pic>
      <xdr:nvPicPr>
        <xdr:cNvPr id="5" name="Obrázek 4">
          <a:extLst>
            <a:ext uri="{FF2B5EF4-FFF2-40B4-BE49-F238E27FC236}">
              <a16:creationId xmlns:a16="http://schemas.microsoft.com/office/drawing/2014/main" id="{4FFBC3ED-5EC8-4AF6-7D56-25F97F168981}"/>
            </a:ext>
          </a:extLst>
        </xdr:cNvPr>
        <xdr:cNvPicPr>
          <a:picLocks noChangeAspect="1"/>
        </xdr:cNvPicPr>
      </xdr:nvPicPr>
      <xdr:blipFill>
        <a:blip xmlns:r="http://schemas.openxmlformats.org/officeDocument/2006/relationships" r:embed="rId1"/>
        <a:stretch>
          <a:fillRect/>
        </a:stretch>
      </xdr:blipFill>
      <xdr:spPr>
        <a:xfrm>
          <a:off x="1041400" y="8848725"/>
          <a:ext cx="1137604" cy="1622425"/>
        </a:xfrm>
        <a:prstGeom prst="rect">
          <a:avLst/>
        </a:prstGeom>
      </xdr:spPr>
    </xdr:pic>
    <xdr:clientData/>
  </xdr:twoCellAnchor>
  <xdr:twoCellAnchor editAs="oneCell">
    <xdr:from>
      <xdr:col>0</xdr:col>
      <xdr:colOff>54820</xdr:colOff>
      <xdr:row>0</xdr:row>
      <xdr:rowOff>47626</xdr:rowOff>
    </xdr:from>
    <xdr:to>
      <xdr:col>1</xdr:col>
      <xdr:colOff>1114425</xdr:colOff>
      <xdr:row>0</xdr:row>
      <xdr:rowOff>667892</xdr:rowOff>
    </xdr:to>
    <xdr:pic>
      <xdr:nvPicPr>
        <xdr:cNvPr id="14" name="Obraz 10">
          <a:extLst>
            <a:ext uri="{FF2B5EF4-FFF2-40B4-BE49-F238E27FC236}">
              <a16:creationId xmlns:a16="http://schemas.microsoft.com/office/drawing/2014/main" id="{A7F218E4-A0F7-43C2-9F99-B89762DB81A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4820" y="47626"/>
          <a:ext cx="1726355" cy="620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95251</xdr:colOff>
      <xdr:row>13</xdr:row>
      <xdr:rowOff>72838</xdr:rowOff>
    </xdr:from>
    <xdr:to>
      <xdr:col>1</xdr:col>
      <xdr:colOff>2514600</xdr:colOff>
      <xdr:row>13</xdr:row>
      <xdr:rowOff>333829</xdr:rowOff>
    </xdr:to>
    <xdr:pic>
      <xdr:nvPicPr>
        <xdr:cNvPr id="30" name="Obrázek 29">
          <a:extLst>
            <a:ext uri="{FF2B5EF4-FFF2-40B4-BE49-F238E27FC236}">
              <a16:creationId xmlns:a16="http://schemas.microsoft.com/office/drawing/2014/main" id="{6B629E2E-3F38-4F46-BBA0-0FA53A338A4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95251" y="4044763"/>
          <a:ext cx="3086099" cy="260991"/>
        </a:xfrm>
        <a:prstGeom prst="rect">
          <a:avLst/>
        </a:prstGeom>
      </xdr:spPr>
    </xdr:pic>
    <xdr:clientData/>
  </xdr:twoCellAnchor>
  <xdr:twoCellAnchor editAs="oneCell">
    <xdr:from>
      <xdr:col>0</xdr:col>
      <xdr:colOff>104775</xdr:colOff>
      <xdr:row>15</xdr:row>
      <xdr:rowOff>29815</xdr:rowOff>
    </xdr:from>
    <xdr:to>
      <xdr:col>1</xdr:col>
      <xdr:colOff>1828800</xdr:colOff>
      <xdr:row>15</xdr:row>
      <xdr:rowOff>361867</xdr:rowOff>
    </xdr:to>
    <xdr:pic>
      <xdr:nvPicPr>
        <xdr:cNvPr id="31" name="Obrázek 30">
          <a:extLst>
            <a:ext uri="{FF2B5EF4-FFF2-40B4-BE49-F238E27FC236}">
              <a16:creationId xmlns:a16="http://schemas.microsoft.com/office/drawing/2014/main" id="{1B54CEF9-6027-43FF-8887-B6F414801012}"/>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04775" y="4611340"/>
          <a:ext cx="2390775" cy="332052"/>
        </a:xfrm>
        <a:prstGeom prst="rect">
          <a:avLst/>
        </a:prstGeom>
      </xdr:spPr>
    </xdr:pic>
    <xdr:clientData/>
  </xdr:twoCellAnchor>
  <xdr:twoCellAnchor editAs="oneCell">
    <xdr:from>
      <xdr:col>0</xdr:col>
      <xdr:colOff>47625</xdr:colOff>
      <xdr:row>9</xdr:row>
      <xdr:rowOff>28575</xdr:rowOff>
    </xdr:from>
    <xdr:to>
      <xdr:col>1</xdr:col>
      <xdr:colOff>1962150</xdr:colOff>
      <xdr:row>9</xdr:row>
      <xdr:rowOff>404572</xdr:rowOff>
    </xdr:to>
    <xdr:pic>
      <xdr:nvPicPr>
        <xdr:cNvPr id="32" name="Picture 6">
          <a:extLst>
            <a:ext uri="{FF2B5EF4-FFF2-40B4-BE49-F238E27FC236}">
              <a16:creationId xmlns:a16="http://schemas.microsoft.com/office/drawing/2014/main" id="{F5035C9A-28A0-449C-B7A6-584708065007}"/>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47625" y="2819400"/>
          <a:ext cx="2581275" cy="375997"/>
        </a:xfrm>
        <a:prstGeom prst="rect">
          <a:avLst/>
        </a:prstGeom>
        <a:noFill/>
        <a:ln w="1">
          <a:noFill/>
          <a:miter lim="800000"/>
          <a:headEnd/>
          <a:tailEnd type="none" w="med" len="med"/>
        </a:ln>
        <a:effectLst/>
      </xdr:spPr>
    </xdr:pic>
    <xdr:clientData/>
  </xdr:twoCellAnchor>
  <xdr:twoCellAnchor editAs="oneCell">
    <xdr:from>
      <xdr:col>0</xdr:col>
      <xdr:colOff>152400</xdr:colOff>
      <xdr:row>11</xdr:row>
      <xdr:rowOff>33581</xdr:rowOff>
    </xdr:from>
    <xdr:to>
      <xdr:col>1</xdr:col>
      <xdr:colOff>1933575</xdr:colOff>
      <xdr:row>11</xdr:row>
      <xdr:rowOff>387134</xdr:rowOff>
    </xdr:to>
    <xdr:pic>
      <xdr:nvPicPr>
        <xdr:cNvPr id="33" name="Picture 7">
          <a:extLst>
            <a:ext uri="{FF2B5EF4-FFF2-40B4-BE49-F238E27FC236}">
              <a16:creationId xmlns:a16="http://schemas.microsoft.com/office/drawing/2014/main" id="{6221B2F5-6F26-40BE-A65B-066E4FC8A2F8}"/>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152400" y="3434006"/>
          <a:ext cx="2447925" cy="353553"/>
        </a:xfrm>
        <a:prstGeom prst="rect">
          <a:avLst/>
        </a:prstGeom>
        <a:noFill/>
        <a:ln w="1">
          <a:noFill/>
          <a:miter lim="800000"/>
          <a:headEnd/>
          <a:tailEnd type="none" w="med" len="med"/>
        </a:ln>
        <a:effectLst/>
      </xdr:spPr>
    </xdr:pic>
    <xdr:clientData/>
  </xdr:twoCellAnchor>
  <xdr:twoCellAnchor editAs="oneCell">
    <xdr:from>
      <xdr:col>1</xdr:col>
      <xdr:colOff>47626</xdr:colOff>
      <xdr:row>4</xdr:row>
      <xdr:rowOff>42569</xdr:rowOff>
    </xdr:from>
    <xdr:to>
      <xdr:col>1</xdr:col>
      <xdr:colOff>2867026</xdr:colOff>
      <xdr:row>4</xdr:row>
      <xdr:rowOff>304732</xdr:rowOff>
    </xdr:to>
    <xdr:pic>
      <xdr:nvPicPr>
        <xdr:cNvPr id="35" name="Obrázek 34">
          <a:extLst>
            <a:ext uri="{FF2B5EF4-FFF2-40B4-BE49-F238E27FC236}">
              <a16:creationId xmlns:a16="http://schemas.microsoft.com/office/drawing/2014/main" id="{55D168B1-863E-4045-8FB9-32A6B53A5504}"/>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714376" y="1623719"/>
          <a:ext cx="2819400" cy="262163"/>
        </a:xfrm>
        <a:prstGeom prst="rect">
          <a:avLst/>
        </a:prstGeom>
      </xdr:spPr>
    </xdr:pic>
    <xdr:clientData/>
  </xdr:twoCellAnchor>
  <xdr:twoCellAnchor editAs="oneCell">
    <xdr:from>
      <xdr:col>0</xdr:col>
      <xdr:colOff>47626</xdr:colOff>
      <xdr:row>2</xdr:row>
      <xdr:rowOff>34976</xdr:rowOff>
    </xdr:from>
    <xdr:to>
      <xdr:col>2</xdr:col>
      <xdr:colOff>352425</xdr:colOff>
      <xdr:row>2</xdr:row>
      <xdr:rowOff>342836</xdr:rowOff>
    </xdr:to>
    <xdr:pic>
      <xdr:nvPicPr>
        <xdr:cNvPr id="2" name="Obrázek 1">
          <a:extLst>
            <a:ext uri="{FF2B5EF4-FFF2-40B4-BE49-F238E27FC236}">
              <a16:creationId xmlns:a16="http://schemas.microsoft.com/office/drawing/2014/main" id="{7F2E7A76-D7E1-4DE2-960D-2B4B59290E4D}"/>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7626" y="1063676"/>
          <a:ext cx="3905249" cy="307860"/>
        </a:xfrm>
        <a:prstGeom prst="rect">
          <a:avLst/>
        </a:prstGeom>
      </xdr:spPr>
    </xdr:pic>
    <xdr:clientData/>
  </xdr:twoCellAnchor>
  <xdr:twoCellAnchor editAs="oneCell">
    <xdr:from>
      <xdr:col>1</xdr:col>
      <xdr:colOff>1530350</xdr:colOff>
      <xdr:row>26</xdr:row>
      <xdr:rowOff>133349</xdr:rowOff>
    </xdr:from>
    <xdr:to>
      <xdr:col>1</xdr:col>
      <xdr:colOff>2501900</xdr:colOff>
      <xdr:row>33</xdr:row>
      <xdr:rowOff>692818</xdr:rowOff>
    </xdr:to>
    <xdr:pic>
      <xdr:nvPicPr>
        <xdr:cNvPr id="3" name="Obrázek 2">
          <a:extLst>
            <a:ext uri="{FF2B5EF4-FFF2-40B4-BE49-F238E27FC236}">
              <a16:creationId xmlns:a16="http://schemas.microsoft.com/office/drawing/2014/main" id="{40FB78BC-3A0D-415B-A842-850FF44C8A46}"/>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197100" y="7410449"/>
          <a:ext cx="971550" cy="1902494"/>
        </a:xfrm>
        <a:prstGeom prst="rect">
          <a:avLst/>
        </a:prstGeom>
      </xdr:spPr>
    </xdr:pic>
    <xdr:clientData/>
  </xdr:twoCellAnchor>
  <xdr:twoCellAnchor editAs="oneCell">
    <xdr:from>
      <xdr:col>2</xdr:col>
      <xdr:colOff>435196</xdr:colOff>
      <xdr:row>26</xdr:row>
      <xdr:rowOff>127002</xdr:rowOff>
    </xdr:from>
    <xdr:to>
      <xdr:col>2</xdr:col>
      <xdr:colOff>684001</xdr:colOff>
      <xdr:row>33</xdr:row>
      <xdr:rowOff>884082</xdr:rowOff>
    </xdr:to>
    <xdr:pic>
      <xdr:nvPicPr>
        <xdr:cNvPr id="20" name="Obraz 19">
          <a:extLst>
            <a:ext uri="{FF2B5EF4-FFF2-40B4-BE49-F238E27FC236}">
              <a16:creationId xmlns:a16="http://schemas.microsoft.com/office/drawing/2014/main" id="{8D450DA8-4121-4C4E-A8C3-3BD90BAE2CB8}"/>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rot="16200000">
          <a:off x="3109996" y="8329752"/>
          <a:ext cx="2100105" cy="248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2530474</xdr:colOff>
      <xdr:row>30</xdr:row>
      <xdr:rowOff>168275</xdr:rowOff>
    </xdr:from>
    <xdr:to>
      <xdr:col>2</xdr:col>
      <xdr:colOff>382541</xdr:colOff>
      <xdr:row>37</xdr:row>
      <xdr:rowOff>168275</xdr:rowOff>
    </xdr:to>
    <xdr:pic>
      <xdr:nvPicPr>
        <xdr:cNvPr id="4" name="Obrázek 3">
          <a:extLst>
            <a:ext uri="{FF2B5EF4-FFF2-40B4-BE49-F238E27FC236}">
              <a16:creationId xmlns:a16="http://schemas.microsoft.com/office/drawing/2014/main" id="{89B9E448-0582-D769-5D4C-1B4D28E482DF}"/>
            </a:ext>
          </a:extLst>
        </xdr:cNvPr>
        <xdr:cNvPicPr>
          <a:picLocks noChangeAspect="1"/>
        </xdr:cNvPicPr>
      </xdr:nvPicPr>
      <xdr:blipFill>
        <a:blip xmlns:r="http://schemas.openxmlformats.org/officeDocument/2006/relationships" r:embed="rId11"/>
        <a:stretch>
          <a:fillRect/>
        </a:stretch>
      </xdr:blipFill>
      <xdr:spPr>
        <a:xfrm>
          <a:off x="3197224" y="8216900"/>
          <a:ext cx="785767" cy="2257425"/>
        </a:xfrm>
        <a:prstGeom prst="rect">
          <a:avLst/>
        </a:prstGeom>
      </xdr:spPr>
    </xdr:pic>
    <xdr:clientData/>
  </xdr:twoCellAnchor>
  <xdr:twoCellAnchor editAs="oneCell">
    <xdr:from>
      <xdr:col>2</xdr:col>
      <xdr:colOff>746546</xdr:colOff>
      <xdr:row>26</xdr:row>
      <xdr:rowOff>95250</xdr:rowOff>
    </xdr:from>
    <xdr:to>
      <xdr:col>5</xdr:col>
      <xdr:colOff>704849</xdr:colOff>
      <xdr:row>37</xdr:row>
      <xdr:rowOff>9307</xdr:rowOff>
    </xdr:to>
    <xdr:pic>
      <xdr:nvPicPr>
        <xdr:cNvPr id="6" name="Obrázek 5">
          <a:extLst>
            <a:ext uri="{FF2B5EF4-FFF2-40B4-BE49-F238E27FC236}">
              <a16:creationId xmlns:a16="http://schemas.microsoft.com/office/drawing/2014/main" id="{4D58BC6A-FA2E-AF34-C017-BBD0F5079B10}"/>
            </a:ext>
          </a:extLst>
        </xdr:cNvPr>
        <xdr:cNvPicPr>
          <a:picLocks noChangeAspect="1"/>
        </xdr:cNvPicPr>
      </xdr:nvPicPr>
      <xdr:blipFill>
        <a:blip xmlns:r="http://schemas.openxmlformats.org/officeDocument/2006/relationships" r:embed="rId12"/>
        <a:stretch>
          <a:fillRect/>
        </a:stretch>
      </xdr:blipFill>
      <xdr:spPr>
        <a:xfrm>
          <a:off x="4346996" y="7534275"/>
          <a:ext cx="2187153" cy="2943007"/>
        </a:xfrm>
        <a:prstGeom prst="rect">
          <a:avLst/>
        </a:prstGeom>
      </xdr:spPr>
    </xdr:pic>
    <xdr:clientData/>
  </xdr:twoCellAnchor>
  <xdr:twoCellAnchor editAs="oneCell">
    <xdr:from>
      <xdr:col>0</xdr:col>
      <xdr:colOff>57150</xdr:colOff>
      <xdr:row>26</xdr:row>
      <xdr:rowOff>38100</xdr:rowOff>
    </xdr:from>
    <xdr:to>
      <xdr:col>1</xdr:col>
      <xdr:colOff>537814</xdr:colOff>
      <xdr:row>33</xdr:row>
      <xdr:rowOff>114300</xdr:rowOff>
    </xdr:to>
    <xdr:pic>
      <xdr:nvPicPr>
        <xdr:cNvPr id="8" name="Obrázek 7">
          <a:extLst>
            <a:ext uri="{FF2B5EF4-FFF2-40B4-BE49-F238E27FC236}">
              <a16:creationId xmlns:a16="http://schemas.microsoft.com/office/drawing/2014/main" id="{808702E0-E69D-47D2-8B21-AB3A07F74BF1}"/>
            </a:ext>
          </a:extLst>
        </xdr:cNvPr>
        <xdr:cNvPicPr>
          <a:picLocks noChangeAspect="1"/>
        </xdr:cNvPicPr>
      </xdr:nvPicPr>
      <xdr:blipFill>
        <a:blip xmlns:r="http://schemas.openxmlformats.org/officeDocument/2006/relationships" r:embed="rId13"/>
        <a:stretch>
          <a:fillRect/>
        </a:stretch>
      </xdr:blipFill>
      <xdr:spPr>
        <a:xfrm>
          <a:off x="57150" y="7286625"/>
          <a:ext cx="1147414" cy="1419225"/>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28650-6003-4C26-AE67-190C2169F89A}">
  <sheetPr>
    <pageSetUpPr fitToPage="1"/>
  </sheetPr>
  <dimension ref="A1:H75"/>
  <sheetViews>
    <sheetView zoomScaleNormal="100" workbookViewId="0">
      <pane ySplit="1" topLeftCell="A56" activePane="bottomLeft" state="frozen"/>
      <selection pane="bottomLeft" activeCell="N45" sqref="N45"/>
    </sheetView>
  </sheetViews>
  <sheetFormatPr defaultRowHeight="15"/>
  <cols>
    <col min="1" max="1" width="13" customWidth="1"/>
    <col min="2" max="2" width="74.85546875" customWidth="1"/>
    <col min="3" max="3" width="16.28515625" style="25" customWidth="1"/>
    <col min="4" max="4" width="11.140625" style="25" customWidth="1"/>
    <col min="5" max="5" width="10.5703125" style="25" customWidth="1"/>
    <col min="6" max="6" width="15.85546875" style="93" customWidth="1"/>
    <col min="7" max="7" width="37.5703125" style="25" customWidth="1"/>
    <col min="8" max="8" width="12" customWidth="1"/>
  </cols>
  <sheetData>
    <row r="1" spans="1:8" ht="30.75" customHeight="1">
      <c r="A1" s="83" t="s">
        <v>88</v>
      </c>
      <c r="B1" s="83" t="s">
        <v>0</v>
      </c>
      <c r="C1" s="83" t="s">
        <v>136</v>
      </c>
      <c r="D1" s="83" t="s">
        <v>1</v>
      </c>
      <c r="E1" s="83" t="s">
        <v>2</v>
      </c>
      <c r="F1" s="83" t="s">
        <v>135</v>
      </c>
      <c r="G1" s="83" t="s">
        <v>128</v>
      </c>
      <c r="H1" s="96" t="s">
        <v>104</v>
      </c>
    </row>
    <row r="2" spans="1:8">
      <c r="A2" s="73" t="s">
        <v>3</v>
      </c>
      <c r="B2" s="1"/>
      <c r="C2" s="1"/>
      <c r="D2" s="2"/>
      <c r="E2" s="1"/>
      <c r="F2" s="2"/>
      <c r="G2" s="1"/>
      <c r="H2" s="97">
        <v>0</v>
      </c>
    </row>
    <row r="3" spans="1:8">
      <c r="A3" s="21" t="s">
        <v>4</v>
      </c>
      <c r="B3" s="3"/>
      <c r="C3" s="4"/>
      <c r="D3" s="5"/>
      <c r="E3" s="6"/>
      <c r="F3" s="13"/>
      <c r="G3" s="6"/>
    </row>
    <row r="4" spans="1:8" ht="36.75" customHeight="1">
      <c r="A4" s="74" t="s">
        <v>5</v>
      </c>
      <c r="B4" s="7" t="s">
        <v>6</v>
      </c>
      <c r="C4" s="8" t="s">
        <v>7</v>
      </c>
      <c r="D4" s="9">
        <v>12</v>
      </c>
      <c r="E4" s="7" t="s">
        <v>8</v>
      </c>
      <c r="F4" s="92">
        <v>28.6</v>
      </c>
      <c r="G4" s="26"/>
      <c r="H4" s="58">
        <f>F4*(1-$H$2)</f>
        <v>28.6</v>
      </c>
    </row>
    <row r="5" spans="1:8">
      <c r="A5" s="21" t="s">
        <v>9</v>
      </c>
      <c r="B5" s="3"/>
      <c r="C5" s="4"/>
      <c r="D5" s="13"/>
      <c r="E5" s="6"/>
      <c r="F5" s="3"/>
      <c r="G5" s="6"/>
      <c r="H5" s="58"/>
    </row>
    <row r="6" spans="1:8" ht="35.25" customHeight="1">
      <c r="A6" s="74" t="s">
        <v>10</v>
      </c>
      <c r="B6" s="7" t="s">
        <v>11</v>
      </c>
      <c r="C6" s="8" t="s">
        <v>12</v>
      </c>
      <c r="D6" s="9">
        <v>12</v>
      </c>
      <c r="E6" s="7" t="s">
        <v>8</v>
      </c>
      <c r="F6" s="92">
        <v>28.6</v>
      </c>
      <c r="G6" s="26"/>
      <c r="H6" s="58">
        <f t="shared" ref="H6:H68" si="0">F6*(1-$H$2)</f>
        <v>28.6</v>
      </c>
    </row>
    <row r="7" spans="1:8">
      <c r="A7" s="21" t="s">
        <v>15</v>
      </c>
      <c r="B7" s="3"/>
      <c r="C7" s="4"/>
      <c r="D7" s="13"/>
      <c r="E7" s="6"/>
      <c r="F7" s="3"/>
      <c r="G7" s="6"/>
      <c r="H7" s="58"/>
    </row>
    <row r="8" spans="1:8" ht="36" customHeight="1">
      <c r="A8" s="74" t="s">
        <v>16</v>
      </c>
      <c r="B8" s="10" t="s">
        <v>17</v>
      </c>
      <c r="C8" s="11" t="s">
        <v>18</v>
      </c>
      <c r="D8" s="12">
        <v>12</v>
      </c>
      <c r="E8" s="10" t="s">
        <v>8</v>
      </c>
      <c r="F8" s="92">
        <v>58.6</v>
      </c>
      <c r="G8" s="98"/>
      <c r="H8" s="58">
        <f t="shared" si="0"/>
        <v>58.6</v>
      </c>
    </row>
    <row r="9" spans="1:8" ht="36" customHeight="1">
      <c r="A9" s="75">
        <v>1985877</v>
      </c>
      <c r="B9" s="10" t="s">
        <v>17</v>
      </c>
      <c r="C9" s="11" t="s">
        <v>18</v>
      </c>
      <c r="D9" s="12">
        <v>12</v>
      </c>
      <c r="E9" s="10" t="s">
        <v>13</v>
      </c>
      <c r="F9" s="92">
        <v>56</v>
      </c>
      <c r="G9" s="98"/>
      <c r="H9" s="58">
        <f t="shared" si="0"/>
        <v>56</v>
      </c>
    </row>
    <row r="10" spans="1:8" ht="36" customHeight="1">
      <c r="A10" s="76">
        <v>2065409</v>
      </c>
      <c r="B10" s="10" t="s">
        <v>19</v>
      </c>
      <c r="C10" s="11" t="s">
        <v>18</v>
      </c>
      <c r="D10" s="12">
        <v>12</v>
      </c>
      <c r="E10" s="10" t="s">
        <v>20</v>
      </c>
      <c r="F10" s="92">
        <v>620</v>
      </c>
      <c r="G10" s="98"/>
      <c r="H10" s="58">
        <f t="shared" si="0"/>
        <v>620</v>
      </c>
    </row>
    <row r="11" spans="1:8">
      <c r="A11" s="21" t="s">
        <v>21</v>
      </c>
      <c r="B11" s="3"/>
      <c r="C11" s="4"/>
      <c r="D11" s="13"/>
      <c r="E11" s="6"/>
      <c r="F11" s="3"/>
      <c r="G11" s="6"/>
      <c r="H11" s="58"/>
    </row>
    <row r="12" spans="1:8" ht="12.75" customHeight="1">
      <c r="A12" s="74" t="s">
        <v>22</v>
      </c>
      <c r="B12" s="7" t="s">
        <v>23</v>
      </c>
      <c r="C12" s="8" t="s">
        <v>24</v>
      </c>
      <c r="D12" s="9">
        <v>12</v>
      </c>
      <c r="E12" s="10" t="s">
        <v>8</v>
      </c>
      <c r="F12" s="92">
        <v>34</v>
      </c>
      <c r="G12" s="98"/>
      <c r="H12" s="58">
        <f t="shared" si="0"/>
        <v>34</v>
      </c>
    </row>
    <row r="13" spans="1:8" ht="12.75" customHeight="1">
      <c r="A13" s="74" t="s">
        <v>25</v>
      </c>
      <c r="B13" s="7" t="s">
        <v>26</v>
      </c>
      <c r="C13" s="8" t="s">
        <v>24</v>
      </c>
      <c r="D13" s="9">
        <v>12</v>
      </c>
      <c r="E13" s="10" t="s">
        <v>8</v>
      </c>
      <c r="F13" s="92">
        <v>34</v>
      </c>
      <c r="G13" s="98"/>
      <c r="H13" s="58">
        <f t="shared" si="0"/>
        <v>34</v>
      </c>
    </row>
    <row r="14" spans="1:8" ht="12.75" customHeight="1">
      <c r="A14" s="74" t="s">
        <v>27</v>
      </c>
      <c r="B14" s="7" t="s">
        <v>28</v>
      </c>
      <c r="C14" s="8" t="s">
        <v>24</v>
      </c>
      <c r="D14" s="9">
        <v>12</v>
      </c>
      <c r="E14" s="10" t="s">
        <v>8</v>
      </c>
      <c r="F14" s="92">
        <v>34</v>
      </c>
      <c r="G14" s="98"/>
      <c r="H14" s="58">
        <f t="shared" si="0"/>
        <v>34</v>
      </c>
    </row>
    <row r="15" spans="1:8" ht="12.75" customHeight="1">
      <c r="A15" s="74" t="s">
        <v>29</v>
      </c>
      <c r="B15" s="7" t="s">
        <v>30</v>
      </c>
      <c r="C15" s="8" t="s">
        <v>24</v>
      </c>
      <c r="D15" s="9">
        <v>12</v>
      </c>
      <c r="E15" s="10" t="s">
        <v>8</v>
      </c>
      <c r="F15" s="92">
        <v>34</v>
      </c>
      <c r="G15" s="98"/>
      <c r="H15" s="58">
        <f t="shared" si="0"/>
        <v>34</v>
      </c>
    </row>
    <row r="16" spans="1:8" ht="12.75" customHeight="1">
      <c r="A16" s="77">
        <v>1985857</v>
      </c>
      <c r="B16" s="10" t="s">
        <v>31</v>
      </c>
      <c r="C16" s="11" t="s">
        <v>24</v>
      </c>
      <c r="D16" s="12">
        <v>12</v>
      </c>
      <c r="E16" s="10" t="s">
        <v>13</v>
      </c>
      <c r="F16" s="92">
        <v>34</v>
      </c>
      <c r="G16" s="98"/>
      <c r="H16" s="58">
        <f t="shared" si="0"/>
        <v>34</v>
      </c>
    </row>
    <row r="17" spans="1:8" ht="12.75" customHeight="1">
      <c r="A17" s="76">
        <v>1985860</v>
      </c>
      <c r="B17" s="10" t="s">
        <v>32</v>
      </c>
      <c r="C17" s="11" t="s">
        <v>24</v>
      </c>
      <c r="D17" s="12">
        <v>12</v>
      </c>
      <c r="E17" s="10" t="s">
        <v>33</v>
      </c>
      <c r="F17" s="92">
        <v>107</v>
      </c>
      <c r="G17" s="98"/>
      <c r="H17" s="58">
        <f t="shared" si="0"/>
        <v>107</v>
      </c>
    </row>
    <row r="18" spans="1:8" ht="12.75" customHeight="1">
      <c r="A18" s="76">
        <v>1986051</v>
      </c>
      <c r="B18" s="10" t="s">
        <v>34</v>
      </c>
      <c r="C18" s="11" t="s">
        <v>24</v>
      </c>
      <c r="D18" s="12">
        <v>12</v>
      </c>
      <c r="E18" s="10" t="s">
        <v>14</v>
      </c>
      <c r="F18" s="92">
        <v>241.8</v>
      </c>
      <c r="G18" s="98"/>
      <c r="H18" s="58">
        <f t="shared" si="0"/>
        <v>241.8</v>
      </c>
    </row>
    <row r="19" spans="1:8" ht="12.75" customHeight="1">
      <c r="A19" s="76">
        <v>1985858</v>
      </c>
      <c r="B19" s="10" t="s">
        <v>35</v>
      </c>
      <c r="C19" s="11" t="s">
        <v>24</v>
      </c>
      <c r="D19" s="12">
        <v>12</v>
      </c>
      <c r="E19" s="10" t="s">
        <v>36</v>
      </c>
      <c r="F19" s="92">
        <v>193.6</v>
      </c>
      <c r="G19" s="98"/>
      <c r="H19" s="58">
        <f t="shared" si="0"/>
        <v>193.6</v>
      </c>
    </row>
    <row r="20" spans="1:8" ht="64.5" customHeight="1">
      <c r="A20" s="78">
        <v>2065402</v>
      </c>
      <c r="B20" s="48" t="s">
        <v>109</v>
      </c>
      <c r="C20" s="49" t="s">
        <v>24</v>
      </c>
      <c r="D20" s="50">
        <v>12</v>
      </c>
      <c r="E20" s="48" t="s">
        <v>108</v>
      </c>
      <c r="F20" s="92">
        <v>193.6</v>
      </c>
      <c r="G20" s="26"/>
      <c r="H20" s="58">
        <f t="shared" si="0"/>
        <v>193.6</v>
      </c>
    </row>
    <row r="21" spans="1:8" ht="66" customHeight="1">
      <c r="A21" s="76">
        <v>2157670</v>
      </c>
      <c r="B21" s="85" t="s">
        <v>106</v>
      </c>
      <c r="C21" s="8" t="s">
        <v>24</v>
      </c>
      <c r="D21" s="9">
        <v>6</v>
      </c>
      <c r="E21" s="10" t="s">
        <v>14</v>
      </c>
      <c r="F21" s="92">
        <v>220</v>
      </c>
      <c r="G21" s="26"/>
      <c r="H21" s="58">
        <f t="shared" si="0"/>
        <v>220</v>
      </c>
    </row>
    <row r="22" spans="1:8" ht="49.5" customHeight="1">
      <c r="A22" s="76">
        <v>2065404</v>
      </c>
      <c r="B22" s="10" t="s">
        <v>37</v>
      </c>
      <c r="C22" s="11" t="s">
        <v>24</v>
      </c>
      <c r="D22" s="12">
        <v>12</v>
      </c>
      <c r="E22" s="10" t="s">
        <v>38</v>
      </c>
      <c r="F22" s="92">
        <v>535.6</v>
      </c>
      <c r="G22" s="98"/>
      <c r="H22" s="58">
        <f t="shared" si="0"/>
        <v>535.6</v>
      </c>
    </row>
    <row r="23" spans="1:8" ht="49.5" customHeight="1">
      <c r="A23" s="76">
        <v>2065405</v>
      </c>
      <c r="B23" s="10" t="s">
        <v>39</v>
      </c>
      <c r="C23" s="11" t="s">
        <v>24</v>
      </c>
      <c r="D23" s="12">
        <v>6</v>
      </c>
      <c r="E23" s="10" t="s">
        <v>40</v>
      </c>
      <c r="F23" s="92">
        <v>1028</v>
      </c>
      <c r="G23" s="98"/>
      <c r="H23" s="58">
        <f t="shared" si="0"/>
        <v>1028</v>
      </c>
    </row>
    <row r="24" spans="1:8">
      <c r="A24" s="21" t="s">
        <v>41</v>
      </c>
      <c r="B24" s="14"/>
      <c r="C24" s="15"/>
      <c r="D24" s="16"/>
      <c r="E24" s="17"/>
      <c r="F24" s="79"/>
      <c r="G24" s="17"/>
      <c r="H24" s="58"/>
    </row>
    <row r="25" spans="1:8" ht="80.25" customHeight="1">
      <c r="A25" s="76">
        <v>2061128</v>
      </c>
      <c r="B25" s="86" t="s">
        <v>116</v>
      </c>
      <c r="C25" s="8" t="s">
        <v>24</v>
      </c>
      <c r="D25" s="12">
        <v>12</v>
      </c>
      <c r="E25" s="10" t="s">
        <v>42</v>
      </c>
      <c r="F25" s="92">
        <v>893</v>
      </c>
      <c r="G25" s="26"/>
      <c r="H25" s="58">
        <f t="shared" si="0"/>
        <v>893</v>
      </c>
    </row>
    <row r="26" spans="1:8">
      <c r="A26" s="21" t="s">
        <v>43</v>
      </c>
      <c r="B26" s="3"/>
      <c r="C26" s="4"/>
      <c r="D26" s="13"/>
      <c r="E26" s="6"/>
      <c r="F26" s="79"/>
      <c r="G26" s="6"/>
      <c r="H26" s="58"/>
    </row>
    <row r="27" spans="1:8" ht="36" customHeight="1">
      <c r="A27" s="76">
        <v>1985878</v>
      </c>
      <c r="B27" s="10" t="s">
        <v>85</v>
      </c>
      <c r="C27" s="11" t="s">
        <v>44</v>
      </c>
      <c r="D27" s="12">
        <v>12</v>
      </c>
      <c r="E27" s="10" t="s">
        <v>33</v>
      </c>
      <c r="F27" s="92">
        <v>129.6</v>
      </c>
      <c r="G27" s="98"/>
      <c r="H27" s="58">
        <f t="shared" si="0"/>
        <v>129.6</v>
      </c>
    </row>
    <row r="28" spans="1:8" ht="36" customHeight="1">
      <c r="A28" s="76">
        <v>1985879</v>
      </c>
      <c r="B28" s="10" t="s">
        <v>86</v>
      </c>
      <c r="C28" s="11" t="s">
        <v>44</v>
      </c>
      <c r="D28" s="12">
        <v>12</v>
      </c>
      <c r="E28" s="10" t="s">
        <v>36</v>
      </c>
      <c r="F28" s="92">
        <v>189</v>
      </c>
      <c r="G28" s="98"/>
      <c r="H28" s="58">
        <f t="shared" si="0"/>
        <v>189</v>
      </c>
    </row>
    <row r="29" spans="1:8" ht="36" customHeight="1">
      <c r="A29" s="76">
        <v>2065408</v>
      </c>
      <c r="B29" s="87" t="s">
        <v>87</v>
      </c>
      <c r="C29" s="11" t="s">
        <v>44</v>
      </c>
      <c r="D29" s="12">
        <v>12</v>
      </c>
      <c r="E29" s="10" t="s">
        <v>38</v>
      </c>
      <c r="F29" s="92">
        <v>516</v>
      </c>
      <c r="G29" s="98"/>
      <c r="H29" s="58">
        <f t="shared" si="0"/>
        <v>516</v>
      </c>
    </row>
    <row r="30" spans="1:8" ht="17.25" customHeight="1">
      <c r="A30" s="73" t="s">
        <v>82</v>
      </c>
      <c r="B30" s="88"/>
      <c r="C30" s="1"/>
      <c r="D30" s="1"/>
      <c r="E30" s="1"/>
      <c r="F30" s="51"/>
      <c r="G30" s="1"/>
      <c r="H30" s="58"/>
    </row>
    <row r="31" spans="1:8" ht="42" customHeight="1">
      <c r="A31" s="75">
        <v>2138234</v>
      </c>
      <c r="B31" s="22" t="s">
        <v>117</v>
      </c>
      <c r="C31" s="23"/>
      <c r="D31" s="24">
        <v>12</v>
      </c>
      <c r="E31" s="22" t="s">
        <v>108</v>
      </c>
      <c r="F31" s="92">
        <v>119</v>
      </c>
      <c r="G31" s="98"/>
      <c r="H31" s="58">
        <f t="shared" si="0"/>
        <v>119</v>
      </c>
    </row>
    <row r="32" spans="1:8" ht="42" customHeight="1">
      <c r="A32" s="75">
        <v>2138233</v>
      </c>
      <c r="B32" s="22" t="s">
        <v>83</v>
      </c>
      <c r="C32" s="23"/>
      <c r="D32" s="24">
        <v>12</v>
      </c>
      <c r="E32" s="22" t="s">
        <v>38</v>
      </c>
      <c r="F32" s="92">
        <v>328</v>
      </c>
      <c r="G32" s="98"/>
      <c r="H32" s="58">
        <f t="shared" si="0"/>
        <v>328</v>
      </c>
    </row>
    <row r="33" spans="1:8" ht="42" customHeight="1">
      <c r="A33" s="81">
        <v>2152196</v>
      </c>
      <c r="B33" s="22" t="s">
        <v>119</v>
      </c>
      <c r="C33" s="23"/>
      <c r="D33" s="24">
        <v>24</v>
      </c>
      <c r="E33" s="22" t="s">
        <v>132</v>
      </c>
      <c r="F33" s="92">
        <v>279.60000000000002</v>
      </c>
      <c r="G33" s="98"/>
      <c r="H33" s="58">
        <f t="shared" si="0"/>
        <v>279.60000000000002</v>
      </c>
    </row>
    <row r="34" spans="1:8">
      <c r="A34" s="21" t="s">
        <v>45</v>
      </c>
      <c r="B34" s="3"/>
      <c r="C34" s="4"/>
      <c r="D34" s="13"/>
      <c r="E34" s="18"/>
      <c r="F34" s="79"/>
      <c r="G34" s="27"/>
      <c r="H34" s="58"/>
    </row>
    <row r="35" spans="1:8" ht="29.25" customHeight="1">
      <c r="A35" s="74" t="s">
        <v>46</v>
      </c>
      <c r="B35" s="7" t="s">
        <v>47</v>
      </c>
      <c r="C35" s="8" t="s">
        <v>48</v>
      </c>
      <c r="D35" s="9">
        <v>12</v>
      </c>
      <c r="E35" s="7" t="s">
        <v>8</v>
      </c>
      <c r="F35" s="92">
        <v>46</v>
      </c>
      <c r="G35" s="26"/>
      <c r="H35" s="58">
        <f t="shared" si="0"/>
        <v>46</v>
      </c>
    </row>
    <row r="36" spans="1:8">
      <c r="A36" s="79" t="s">
        <v>49</v>
      </c>
      <c r="B36" s="3"/>
      <c r="C36" s="19"/>
      <c r="D36" s="13"/>
      <c r="E36" s="18"/>
      <c r="F36" s="79"/>
      <c r="G36" s="27"/>
      <c r="H36" s="58"/>
    </row>
    <row r="37" spans="1:8" ht="71.25" customHeight="1">
      <c r="A37" s="74" t="s">
        <v>50</v>
      </c>
      <c r="B37" s="10" t="s">
        <v>51</v>
      </c>
      <c r="C37" s="11" t="s">
        <v>52</v>
      </c>
      <c r="D37" s="12">
        <v>1</v>
      </c>
      <c r="E37" s="7" t="s">
        <v>127</v>
      </c>
      <c r="F37" s="92">
        <v>1396</v>
      </c>
      <c r="G37" s="26"/>
      <c r="H37" s="58">
        <f t="shared" si="0"/>
        <v>1396</v>
      </c>
    </row>
    <row r="38" spans="1:8">
      <c r="A38" s="73" t="s">
        <v>53</v>
      </c>
      <c r="B38" s="88"/>
      <c r="C38" s="1"/>
      <c r="D38" s="2"/>
      <c r="E38" s="1"/>
      <c r="F38" s="1"/>
      <c r="G38" s="1"/>
      <c r="H38" s="58"/>
    </row>
    <row r="39" spans="1:8">
      <c r="A39" s="21" t="s">
        <v>101</v>
      </c>
      <c r="B39" s="3"/>
      <c r="C39" s="4"/>
      <c r="D39" s="13"/>
      <c r="E39" s="18"/>
      <c r="F39" s="79"/>
      <c r="G39" s="27"/>
      <c r="H39" s="58"/>
    </row>
    <row r="40" spans="1:8" ht="36.75" customHeight="1">
      <c r="A40" s="80" t="s">
        <v>54</v>
      </c>
      <c r="B40" s="7" t="s">
        <v>55</v>
      </c>
      <c r="C40" s="8" t="s">
        <v>56</v>
      </c>
      <c r="D40" s="9">
        <v>12</v>
      </c>
      <c r="E40" s="7" t="s">
        <v>8</v>
      </c>
      <c r="F40" s="92">
        <v>59</v>
      </c>
      <c r="G40" s="98"/>
      <c r="H40" s="58">
        <f t="shared" si="0"/>
        <v>59</v>
      </c>
    </row>
    <row r="41" spans="1:8" ht="36.75" customHeight="1">
      <c r="A41" s="80" t="s">
        <v>57</v>
      </c>
      <c r="B41" s="7" t="s">
        <v>58</v>
      </c>
      <c r="C41" s="8" t="s">
        <v>59</v>
      </c>
      <c r="D41" s="9">
        <v>12</v>
      </c>
      <c r="E41" s="7" t="s">
        <v>8</v>
      </c>
      <c r="F41" s="92">
        <v>198.5</v>
      </c>
      <c r="G41" s="98"/>
      <c r="H41" s="58">
        <f t="shared" si="0"/>
        <v>198.5</v>
      </c>
    </row>
    <row r="42" spans="1:8">
      <c r="A42" s="73" t="s">
        <v>60</v>
      </c>
      <c r="B42" s="88"/>
      <c r="C42" s="1"/>
      <c r="D42" s="2"/>
      <c r="E42" s="1"/>
      <c r="F42" s="1"/>
      <c r="G42" s="1"/>
      <c r="H42" s="58"/>
    </row>
    <row r="43" spans="1:8">
      <c r="A43" s="21" t="s">
        <v>62</v>
      </c>
      <c r="B43" s="3"/>
      <c r="C43" s="4"/>
      <c r="D43" s="20"/>
      <c r="E43" s="21"/>
      <c r="F43" s="79"/>
      <c r="G43" s="21"/>
      <c r="H43" s="58"/>
    </row>
    <row r="44" spans="1:8" ht="14.25" customHeight="1">
      <c r="A44" s="74">
        <v>1891062</v>
      </c>
      <c r="B44" s="86" t="s">
        <v>63</v>
      </c>
      <c r="C44" s="8" t="s">
        <v>61</v>
      </c>
      <c r="D44" s="9">
        <v>12</v>
      </c>
      <c r="E44" s="7" t="s">
        <v>8</v>
      </c>
      <c r="F44" s="92">
        <v>54</v>
      </c>
      <c r="G44" s="98"/>
      <c r="H44" s="58">
        <f t="shared" si="0"/>
        <v>54</v>
      </c>
    </row>
    <row r="45" spans="1:8" ht="14.25" customHeight="1">
      <c r="A45" s="74">
        <v>1891063</v>
      </c>
      <c r="B45" s="86" t="s">
        <v>64</v>
      </c>
      <c r="C45" s="8" t="s">
        <v>61</v>
      </c>
      <c r="D45" s="9">
        <v>12</v>
      </c>
      <c r="E45" s="7" t="s">
        <v>8</v>
      </c>
      <c r="F45" s="92">
        <v>54</v>
      </c>
      <c r="G45" s="98"/>
      <c r="H45" s="58">
        <f t="shared" si="0"/>
        <v>54</v>
      </c>
    </row>
    <row r="46" spans="1:8" ht="14.25" customHeight="1">
      <c r="A46" s="74">
        <v>1986003</v>
      </c>
      <c r="B46" s="10" t="s">
        <v>65</v>
      </c>
      <c r="C46" s="11" t="s">
        <v>61</v>
      </c>
      <c r="D46" s="12">
        <v>12</v>
      </c>
      <c r="E46" s="10" t="s">
        <v>13</v>
      </c>
      <c r="F46" s="92">
        <v>54</v>
      </c>
      <c r="G46" s="98"/>
      <c r="H46" s="58">
        <f t="shared" si="0"/>
        <v>54</v>
      </c>
    </row>
    <row r="47" spans="1:8" ht="14.25" customHeight="1">
      <c r="A47" s="74">
        <v>1986004</v>
      </c>
      <c r="B47" s="10" t="s">
        <v>66</v>
      </c>
      <c r="C47" s="11" t="s">
        <v>61</v>
      </c>
      <c r="D47" s="12">
        <v>12</v>
      </c>
      <c r="E47" s="10" t="s">
        <v>13</v>
      </c>
      <c r="F47" s="92">
        <v>54</v>
      </c>
      <c r="G47" s="98"/>
      <c r="H47" s="58">
        <f t="shared" si="0"/>
        <v>54</v>
      </c>
    </row>
    <row r="48" spans="1:8" ht="14.25" customHeight="1">
      <c r="A48" s="76">
        <v>1986006</v>
      </c>
      <c r="B48" s="10" t="s">
        <v>67</v>
      </c>
      <c r="C48" s="11" t="s">
        <v>61</v>
      </c>
      <c r="D48" s="12">
        <v>12</v>
      </c>
      <c r="E48" s="10" t="s">
        <v>68</v>
      </c>
      <c r="F48" s="92">
        <v>197</v>
      </c>
      <c r="G48" s="98"/>
      <c r="H48" s="58">
        <f t="shared" si="0"/>
        <v>197</v>
      </c>
    </row>
    <row r="49" spans="1:8">
      <c r="A49" s="79" t="s">
        <v>69</v>
      </c>
      <c r="B49" s="3"/>
      <c r="C49" s="19"/>
      <c r="D49" s="20"/>
      <c r="E49" s="18"/>
      <c r="F49" s="79"/>
      <c r="G49" s="27"/>
      <c r="H49" s="58"/>
    </row>
    <row r="50" spans="1:8" ht="14.25" customHeight="1">
      <c r="A50" s="81" t="s">
        <v>70</v>
      </c>
      <c r="B50" s="7" t="s">
        <v>140</v>
      </c>
      <c r="C50" s="8" t="s">
        <v>7</v>
      </c>
      <c r="D50" s="9">
        <v>12</v>
      </c>
      <c r="E50" s="7" t="s">
        <v>8</v>
      </c>
      <c r="F50" s="92">
        <v>33.5</v>
      </c>
      <c r="G50" s="98"/>
      <c r="H50" s="58">
        <f t="shared" si="0"/>
        <v>33.5</v>
      </c>
    </row>
    <row r="51" spans="1:8" ht="14.25" customHeight="1">
      <c r="A51" s="74" t="s">
        <v>71</v>
      </c>
      <c r="B51" s="7" t="s">
        <v>72</v>
      </c>
      <c r="C51" s="8" t="s">
        <v>7</v>
      </c>
      <c r="D51" s="9">
        <v>12</v>
      </c>
      <c r="E51" s="7" t="s">
        <v>8</v>
      </c>
      <c r="F51" s="92">
        <v>46</v>
      </c>
      <c r="G51" s="98"/>
      <c r="H51" s="58">
        <f t="shared" si="0"/>
        <v>46</v>
      </c>
    </row>
    <row r="52" spans="1:8" ht="14.25" customHeight="1">
      <c r="A52" s="81" t="s">
        <v>73</v>
      </c>
      <c r="B52" s="7" t="s">
        <v>139</v>
      </c>
      <c r="C52" s="8" t="s">
        <v>7</v>
      </c>
      <c r="D52" s="9">
        <v>12</v>
      </c>
      <c r="E52" s="7" t="s">
        <v>8</v>
      </c>
      <c r="F52" s="92">
        <v>33.5</v>
      </c>
      <c r="G52" s="98"/>
      <c r="H52" s="58">
        <f t="shared" si="0"/>
        <v>33.5</v>
      </c>
    </row>
    <row r="53" spans="1:8" ht="14.25" customHeight="1">
      <c r="A53" s="81" t="s">
        <v>102</v>
      </c>
      <c r="B53" s="7" t="s">
        <v>103</v>
      </c>
      <c r="C53" s="8" t="s">
        <v>7</v>
      </c>
      <c r="D53" s="9">
        <v>12</v>
      </c>
      <c r="E53" s="7" t="s">
        <v>8</v>
      </c>
      <c r="F53" s="92">
        <v>33.5</v>
      </c>
      <c r="G53" s="98"/>
      <c r="H53" s="58">
        <f t="shared" si="0"/>
        <v>33.5</v>
      </c>
    </row>
    <row r="54" spans="1:8" ht="14.25" customHeight="1">
      <c r="A54" s="81" t="s">
        <v>120</v>
      </c>
      <c r="B54" s="7" t="s">
        <v>121</v>
      </c>
      <c r="C54" s="8" t="s">
        <v>7</v>
      </c>
      <c r="D54" s="9">
        <v>12</v>
      </c>
      <c r="E54" s="7" t="s">
        <v>8</v>
      </c>
      <c r="F54" s="92">
        <v>33.5</v>
      </c>
      <c r="G54" s="98"/>
      <c r="H54" s="58">
        <f t="shared" si="0"/>
        <v>33.5</v>
      </c>
    </row>
    <row r="55" spans="1:8" ht="14.25" customHeight="1">
      <c r="A55" s="79" t="s">
        <v>137</v>
      </c>
      <c r="B55" s="3"/>
      <c r="C55" s="19"/>
      <c r="D55" s="20"/>
      <c r="E55" s="18"/>
      <c r="F55" s="79"/>
      <c r="G55" s="27"/>
      <c r="H55" s="58"/>
    </row>
    <row r="56" spans="1:8" ht="81.75" customHeight="1">
      <c r="A56" s="94">
        <v>2190473</v>
      </c>
      <c r="B56" s="48" t="s">
        <v>138</v>
      </c>
      <c r="C56" s="8"/>
      <c r="D56" s="9">
        <v>12</v>
      </c>
      <c r="E56" s="7" t="s">
        <v>36</v>
      </c>
      <c r="F56" s="92">
        <v>162.9</v>
      </c>
      <c r="G56" s="91"/>
      <c r="H56" s="58">
        <f t="shared" si="0"/>
        <v>162.9</v>
      </c>
    </row>
    <row r="57" spans="1:8">
      <c r="A57" s="73" t="s">
        <v>74</v>
      </c>
      <c r="B57" s="88"/>
      <c r="C57" s="1"/>
      <c r="D57" s="2"/>
      <c r="E57" s="1"/>
      <c r="F57" s="1"/>
      <c r="G57" s="1"/>
      <c r="H57" s="58"/>
    </row>
    <row r="58" spans="1:8" ht="15.75" customHeight="1">
      <c r="A58" s="75">
        <v>2136600</v>
      </c>
      <c r="B58" s="22" t="s">
        <v>75</v>
      </c>
      <c r="C58" s="23" t="s">
        <v>76</v>
      </c>
      <c r="D58" s="24">
        <v>12</v>
      </c>
      <c r="E58" s="22" t="s">
        <v>8</v>
      </c>
      <c r="F58" s="92">
        <v>64.7</v>
      </c>
      <c r="G58" s="98"/>
      <c r="H58" s="58">
        <f t="shared" si="0"/>
        <v>64.7</v>
      </c>
    </row>
    <row r="59" spans="1:8" ht="15.75" customHeight="1">
      <c r="A59" s="75">
        <v>2136595</v>
      </c>
      <c r="B59" s="22" t="s">
        <v>77</v>
      </c>
      <c r="C59" s="23" t="s">
        <v>76</v>
      </c>
      <c r="D59" s="24">
        <v>12</v>
      </c>
      <c r="E59" s="22" t="s">
        <v>8</v>
      </c>
      <c r="F59" s="92">
        <v>64.7</v>
      </c>
      <c r="G59" s="98"/>
      <c r="H59" s="58">
        <f t="shared" si="0"/>
        <v>64.7</v>
      </c>
    </row>
    <row r="60" spans="1:8" ht="15.75" customHeight="1">
      <c r="A60" s="75">
        <v>2136599</v>
      </c>
      <c r="B60" s="22" t="s">
        <v>78</v>
      </c>
      <c r="C60" s="23" t="s">
        <v>76</v>
      </c>
      <c r="D60" s="24">
        <v>12</v>
      </c>
      <c r="E60" s="22" t="s">
        <v>8</v>
      </c>
      <c r="F60" s="92">
        <v>64.7</v>
      </c>
      <c r="G60" s="98"/>
      <c r="H60" s="58">
        <f t="shared" si="0"/>
        <v>64.7</v>
      </c>
    </row>
    <row r="61" spans="1:8" ht="15.75" customHeight="1">
      <c r="A61" s="75">
        <v>2137256</v>
      </c>
      <c r="B61" s="22" t="s">
        <v>79</v>
      </c>
      <c r="C61" s="23" t="s">
        <v>76</v>
      </c>
      <c r="D61" s="24">
        <v>12</v>
      </c>
      <c r="E61" s="22" t="s">
        <v>68</v>
      </c>
      <c r="F61" s="92">
        <v>185</v>
      </c>
      <c r="G61" s="98"/>
      <c r="H61" s="58">
        <f t="shared" si="0"/>
        <v>185</v>
      </c>
    </row>
    <row r="62" spans="1:8" ht="15.75" customHeight="1">
      <c r="A62" s="75">
        <v>2136598</v>
      </c>
      <c r="B62" s="22" t="s">
        <v>80</v>
      </c>
      <c r="C62" s="23" t="s">
        <v>76</v>
      </c>
      <c r="D62" s="24">
        <v>12</v>
      </c>
      <c r="E62" s="22" t="s">
        <v>68</v>
      </c>
      <c r="F62" s="92">
        <v>185</v>
      </c>
      <c r="G62" s="98"/>
      <c r="H62" s="58">
        <f t="shared" si="0"/>
        <v>185</v>
      </c>
    </row>
    <row r="63" spans="1:8" ht="15.75" customHeight="1">
      <c r="A63" s="75">
        <v>2136596</v>
      </c>
      <c r="B63" s="22" t="s">
        <v>81</v>
      </c>
      <c r="C63" s="23" t="s">
        <v>76</v>
      </c>
      <c r="D63" s="24">
        <v>12</v>
      </c>
      <c r="E63" s="22" t="s">
        <v>68</v>
      </c>
      <c r="F63" s="92">
        <v>185</v>
      </c>
      <c r="G63" s="98"/>
      <c r="H63" s="58">
        <f t="shared" si="0"/>
        <v>185</v>
      </c>
    </row>
    <row r="64" spans="1:8">
      <c r="A64" s="73" t="s">
        <v>110</v>
      </c>
      <c r="B64" s="88"/>
      <c r="C64" s="1"/>
      <c r="D64" s="2"/>
      <c r="E64" s="1"/>
      <c r="F64" s="51"/>
      <c r="G64" s="1"/>
      <c r="H64" s="58"/>
    </row>
    <row r="65" spans="1:8" ht="30" customHeight="1">
      <c r="A65" s="82">
        <v>2162643</v>
      </c>
      <c r="B65" s="22" t="s">
        <v>112</v>
      </c>
      <c r="C65" s="23" t="s">
        <v>76</v>
      </c>
      <c r="D65" s="24">
        <v>12</v>
      </c>
      <c r="E65" s="22" t="s">
        <v>131</v>
      </c>
      <c r="F65" s="92">
        <v>219</v>
      </c>
      <c r="G65" s="26"/>
      <c r="H65" s="58">
        <f t="shared" si="0"/>
        <v>219</v>
      </c>
    </row>
    <row r="66" spans="1:8">
      <c r="A66" s="73" t="s">
        <v>111</v>
      </c>
      <c r="B66" s="88"/>
      <c r="C66" s="1"/>
      <c r="D66" s="1"/>
      <c r="E66" s="1"/>
      <c r="F66" s="51"/>
      <c r="G66" s="1"/>
      <c r="H66" s="58"/>
    </row>
    <row r="67" spans="1:8" ht="19.5" customHeight="1">
      <c r="A67" s="82">
        <v>2162641</v>
      </c>
      <c r="B67" s="22" t="s">
        <v>114</v>
      </c>
      <c r="C67" s="23" t="s">
        <v>76</v>
      </c>
      <c r="D67" s="24">
        <v>12</v>
      </c>
      <c r="E67" s="22" t="s">
        <v>8</v>
      </c>
      <c r="F67" s="92">
        <v>64.8</v>
      </c>
      <c r="G67" s="98"/>
      <c r="H67" s="58">
        <f t="shared" si="0"/>
        <v>64.8</v>
      </c>
    </row>
    <row r="68" spans="1:8" ht="19.5" customHeight="1">
      <c r="A68" s="82">
        <v>2162647</v>
      </c>
      <c r="B68" s="22" t="s">
        <v>113</v>
      </c>
      <c r="C68" s="23" t="s">
        <v>76</v>
      </c>
      <c r="D68" s="24"/>
      <c r="E68" s="22" t="s">
        <v>36</v>
      </c>
      <c r="F68" s="92">
        <v>232.6</v>
      </c>
      <c r="G68" s="98"/>
      <c r="H68" s="58">
        <f t="shared" si="0"/>
        <v>232.6</v>
      </c>
    </row>
    <row r="69" spans="1:8">
      <c r="A69" s="73" t="s">
        <v>115</v>
      </c>
      <c r="B69" s="89"/>
      <c r="C69" s="51"/>
      <c r="D69" s="52"/>
      <c r="E69" s="51"/>
      <c r="F69" s="51"/>
      <c r="G69" s="51"/>
      <c r="H69" s="58"/>
    </row>
    <row r="70" spans="1:8" ht="32.25" customHeight="1">
      <c r="A70" s="78">
        <v>2157734</v>
      </c>
      <c r="B70" s="22" t="s">
        <v>134</v>
      </c>
      <c r="C70" s="22"/>
      <c r="D70" s="50">
        <v>12</v>
      </c>
      <c r="E70" s="22" t="s">
        <v>33</v>
      </c>
      <c r="F70" s="92">
        <v>235.6</v>
      </c>
      <c r="G70" s="98"/>
      <c r="H70" s="58">
        <f t="shared" ref="H70:H73" si="1">F70*(1-$H$2)</f>
        <v>235.6</v>
      </c>
    </row>
    <row r="71" spans="1:8" ht="32.25" customHeight="1">
      <c r="A71" s="82">
        <v>2157733</v>
      </c>
      <c r="B71" s="22" t="s">
        <v>118</v>
      </c>
      <c r="C71" s="22"/>
      <c r="D71" s="50">
        <v>12</v>
      </c>
      <c r="E71" s="22" t="s">
        <v>14</v>
      </c>
      <c r="F71" s="92">
        <v>531</v>
      </c>
      <c r="G71" s="98"/>
      <c r="H71" s="58">
        <f t="shared" si="1"/>
        <v>531</v>
      </c>
    </row>
    <row r="72" spans="1:8">
      <c r="A72" s="73" t="s">
        <v>129</v>
      </c>
      <c r="B72" s="89"/>
      <c r="C72" s="51"/>
      <c r="D72" s="52"/>
      <c r="E72" s="51"/>
      <c r="F72" s="51"/>
      <c r="G72" s="51"/>
      <c r="H72" s="58"/>
    </row>
    <row r="73" spans="1:8" ht="62.25" customHeight="1">
      <c r="A73" s="78">
        <v>2201181</v>
      </c>
      <c r="B73" s="90" t="s">
        <v>133</v>
      </c>
      <c r="C73" s="49" t="s">
        <v>130</v>
      </c>
      <c r="D73" s="50">
        <v>12</v>
      </c>
      <c r="E73" s="48" t="s">
        <v>126</v>
      </c>
      <c r="F73" s="92">
        <v>121.8</v>
      </c>
      <c r="G73" s="95"/>
      <c r="H73" s="58">
        <f t="shared" si="1"/>
        <v>121.8</v>
      </c>
    </row>
    <row r="75" spans="1:8">
      <c r="E75"/>
    </row>
  </sheetData>
  <mergeCells count="11">
    <mergeCell ref="G70:G71"/>
    <mergeCell ref="G8:G10"/>
    <mergeCell ref="G12:G19"/>
    <mergeCell ref="G22:G23"/>
    <mergeCell ref="G27:G29"/>
    <mergeCell ref="G40:G41"/>
    <mergeCell ref="G44:G48"/>
    <mergeCell ref="G50:G54"/>
    <mergeCell ref="G58:G63"/>
    <mergeCell ref="G67:G68"/>
    <mergeCell ref="G31:G33"/>
  </mergeCells>
  <phoneticPr fontId="21" type="noConversion"/>
  <pageMargins left="0.23622047244094491" right="0.23622047244094491" top="0.32" bottom="0.22" header="0.31496062992125984" footer="0.19685039370078741"/>
  <pageSetup paperSize="9" scale="79" fitToHeight="0" orientation="landscape" r:id="rId1"/>
  <headerFooter>
    <oddFooter>&amp;L01/2025&amp;C&amp;P/&amp;N</oddFooter>
  </headerFooter>
  <rowBreaks count="2" manualBreakCount="2">
    <brk id="23" max="6" man="1"/>
    <brk id="4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FCF9B-970D-46FE-A85A-B23E35B6D62E}">
  <dimension ref="A1:G38"/>
  <sheetViews>
    <sheetView tabSelected="1" zoomScaleNormal="100" workbookViewId="0">
      <selection activeCell="I10" sqref="I10"/>
    </sheetView>
  </sheetViews>
  <sheetFormatPr defaultColWidth="9.140625" defaultRowHeight="15"/>
  <cols>
    <col min="1" max="1" width="10" style="34" customWidth="1"/>
    <col min="2" max="2" width="44" style="35" customWidth="1"/>
    <col min="3" max="3" width="11.5703125" style="36" customWidth="1"/>
    <col min="4" max="4" width="10.5703125" style="37" customWidth="1"/>
    <col min="5" max="6" width="11.28515625" style="37" customWidth="1"/>
  </cols>
  <sheetData>
    <row r="1" spans="1:7" ht="61.5" customHeight="1">
      <c r="A1" s="56"/>
      <c r="B1" s="57"/>
      <c r="C1" s="123" t="s">
        <v>123</v>
      </c>
      <c r="D1" s="124"/>
      <c r="E1" s="44"/>
      <c r="F1" s="61" t="s">
        <v>104</v>
      </c>
    </row>
    <row r="2" spans="1:7" s="31" customFormat="1" ht="19.5" thickBot="1">
      <c r="A2" s="54" t="s">
        <v>88</v>
      </c>
      <c r="B2" s="29" t="s">
        <v>89</v>
      </c>
      <c r="C2" s="30" t="s">
        <v>90</v>
      </c>
      <c r="D2" s="28" t="s">
        <v>84</v>
      </c>
      <c r="E2" s="28" t="s">
        <v>91</v>
      </c>
      <c r="F2" s="62">
        <v>0</v>
      </c>
    </row>
    <row r="3" spans="1:7" s="31" customFormat="1" ht="28.5" customHeight="1" thickTop="1">
      <c r="A3" s="125"/>
      <c r="B3" s="126"/>
      <c r="C3" s="126"/>
      <c r="D3" s="126"/>
      <c r="E3" s="126"/>
      <c r="F3" s="127"/>
    </row>
    <row r="4" spans="1:7" s="31" customFormat="1">
      <c r="A4" s="45" t="s">
        <v>16</v>
      </c>
      <c r="B4" s="39" t="s">
        <v>94</v>
      </c>
      <c r="C4" s="58">
        <f>VLOOKUP(A4,'SHARPIE 2026_31'!A:F,6,0)</f>
        <v>58.6</v>
      </c>
      <c r="D4" s="84">
        <v>12</v>
      </c>
      <c r="E4" s="58">
        <f>D4*C4</f>
        <v>703.2</v>
      </c>
      <c r="F4" s="63">
        <f>E4*(1-$F$2)</f>
        <v>703.2</v>
      </c>
    </row>
    <row r="5" spans="1:7" s="31" customFormat="1" ht="25.5" customHeight="1">
      <c r="A5" s="117"/>
      <c r="B5" s="118"/>
      <c r="C5" s="118"/>
      <c r="D5" s="118"/>
      <c r="E5" s="118"/>
      <c r="F5" s="119"/>
    </row>
    <row r="6" spans="1:7">
      <c r="A6" s="45" t="s">
        <v>22</v>
      </c>
      <c r="B6" s="39" t="s">
        <v>95</v>
      </c>
      <c r="C6" s="58">
        <f>VLOOKUP(A6,'SHARPIE 2026_31'!A:F,6,0)</f>
        <v>34</v>
      </c>
      <c r="D6" s="84">
        <v>12</v>
      </c>
      <c r="E6" s="58">
        <f t="shared" ref="E6:E7" si="0">D6*C6</f>
        <v>408</v>
      </c>
      <c r="F6" s="63">
        <f t="shared" ref="F6:F17" si="1">E6*(1-$F$2)</f>
        <v>408</v>
      </c>
      <c r="G6" s="31"/>
    </row>
    <row r="7" spans="1:7">
      <c r="A7" s="45" t="s">
        <v>25</v>
      </c>
      <c r="B7" s="38" t="s">
        <v>96</v>
      </c>
      <c r="C7" s="58">
        <f>VLOOKUP(A7,'SHARPIE 2026_31'!A:F,6,0)</f>
        <v>34</v>
      </c>
      <c r="D7" s="84">
        <v>12</v>
      </c>
      <c r="E7" s="58">
        <f t="shared" si="0"/>
        <v>408</v>
      </c>
      <c r="F7" s="63">
        <f t="shared" si="1"/>
        <v>408</v>
      </c>
      <c r="G7" s="31"/>
    </row>
    <row r="8" spans="1:7">
      <c r="A8" s="45" t="s">
        <v>27</v>
      </c>
      <c r="B8" s="40" t="s">
        <v>28</v>
      </c>
      <c r="C8" s="58">
        <f>VLOOKUP(A8,'SHARPIE 2026_31'!A:F,6,0)</f>
        <v>34</v>
      </c>
      <c r="D8" s="84">
        <v>12</v>
      </c>
      <c r="E8" s="58">
        <f t="shared" ref="E8" si="2">D8*C8</f>
        <v>408</v>
      </c>
      <c r="F8" s="63">
        <f t="shared" ref="F8" si="3">E8*(1-$F$2)</f>
        <v>408</v>
      </c>
      <c r="G8" s="31"/>
    </row>
    <row r="9" spans="1:7">
      <c r="A9" s="45" t="s">
        <v>29</v>
      </c>
      <c r="B9" s="43" t="s">
        <v>107</v>
      </c>
      <c r="C9" s="58">
        <f>VLOOKUP(A9,'SHARPIE 2026_31'!A:F,6,0)</f>
        <v>34</v>
      </c>
      <c r="D9" s="84">
        <v>12</v>
      </c>
      <c r="E9" s="58">
        <f t="shared" ref="E9" si="4">D9*C9</f>
        <v>408</v>
      </c>
      <c r="F9" s="63">
        <f t="shared" ref="F9" si="5">E9*(1-$F$2)</f>
        <v>408</v>
      </c>
      <c r="G9" s="31"/>
    </row>
    <row r="10" spans="1:7" ht="33" customHeight="1">
      <c r="A10" s="117"/>
      <c r="B10" s="118"/>
      <c r="C10" s="118"/>
      <c r="D10" s="118"/>
      <c r="E10" s="118"/>
      <c r="F10" s="119"/>
      <c r="G10" s="31"/>
    </row>
    <row r="11" spans="1:7">
      <c r="A11" s="45" t="s">
        <v>5</v>
      </c>
      <c r="B11" s="32" t="s">
        <v>92</v>
      </c>
      <c r="C11" s="58">
        <f>VLOOKUP(A11,'SHARPIE 2026_31'!A:F,6,0)</f>
        <v>28.6</v>
      </c>
      <c r="D11" s="84">
        <v>12</v>
      </c>
      <c r="E11" s="58">
        <f>D11*C11</f>
        <v>343.20000000000005</v>
      </c>
      <c r="F11" s="63">
        <f>E11*(1-$F$2)</f>
        <v>343.20000000000005</v>
      </c>
      <c r="G11" s="31"/>
    </row>
    <row r="12" spans="1:7" ht="33" customHeight="1">
      <c r="A12" s="117"/>
      <c r="B12" s="118"/>
      <c r="C12" s="118"/>
      <c r="D12" s="118"/>
      <c r="E12" s="118"/>
      <c r="F12" s="119"/>
      <c r="G12" s="31"/>
    </row>
    <row r="13" spans="1:7">
      <c r="A13" s="45" t="s">
        <v>10</v>
      </c>
      <c r="B13" s="32" t="s">
        <v>93</v>
      </c>
      <c r="C13" s="58">
        <f>VLOOKUP(A13,'SHARPIE 2026_31'!A:F,6,0)</f>
        <v>28.6</v>
      </c>
      <c r="D13" s="84">
        <v>12</v>
      </c>
      <c r="E13" s="58">
        <f t="shared" ref="E13:E15" si="6">D13*C13</f>
        <v>343.20000000000005</v>
      </c>
      <c r="F13" s="63">
        <f t="shared" ref="F13:F15" si="7">E13*(1-$F$2)</f>
        <v>343.20000000000005</v>
      </c>
      <c r="G13" s="31"/>
    </row>
    <row r="14" spans="1:7" ht="30" customHeight="1">
      <c r="A14" s="117"/>
      <c r="B14" s="118"/>
      <c r="C14" s="118"/>
      <c r="D14" s="118"/>
      <c r="E14" s="118"/>
      <c r="F14" s="119"/>
      <c r="G14" s="31"/>
    </row>
    <row r="15" spans="1:7">
      <c r="A15" s="45" t="s">
        <v>46</v>
      </c>
      <c r="B15" s="7" t="s">
        <v>99</v>
      </c>
      <c r="C15" s="58">
        <f>VLOOKUP(A15,'SHARPIE 2026_31'!A:F,6,0)</f>
        <v>46</v>
      </c>
      <c r="D15" s="84">
        <v>12</v>
      </c>
      <c r="E15" s="58">
        <f t="shared" si="6"/>
        <v>552</v>
      </c>
      <c r="F15" s="63">
        <f t="shared" si="7"/>
        <v>552</v>
      </c>
      <c r="G15" s="31"/>
    </row>
    <row r="16" spans="1:7" ht="30" customHeight="1">
      <c r="A16" s="117"/>
      <c r="B16" s="118"/>
      <c r="C16" s="118"/>
      <c r="D16" s="118"/>
      <c r="E16" s="118"/>
      <c r="F16" s="119"/>
      <c r="G16" s="31"/>
    </row>
    <row r="17" spans="1:7" ht="26.25" thickBot="1">
      <c r="A17" s="45" t="s">
        <v>54</v>
      </c>
      <c r="B17" s="41" t="s">
        <v>105</v>
      </c>
      <c r="C17" s="58">
        <f>VLOOKUP(A17,'SHARPIE 2026_31'!A:F,6,0)</f>
        <v>59</v>
      </c>
      <c r="D17" s="84">
        <v>12</v>
      </c>
      <c r="E17" s="59">
        <f>D17*C17</f>
        <v>708</v>
      </c>
      <c r="F17" s="64">
        <f t="shared" si="1"/>
        <v>708</v>
      </c>
      <c r="G17" s="31"/>
    </row>
    <row r="18" spans="1:7" ht="16.5" thickTop="1" thickBot="1">
      <c r="A18" s="55" t="s">
        <v>97</v>
      </c>
      <c r="B18" s="114"/>
      <c r="C18" s="115"/>
      <c r="D18" s="116"/>
      <c r="E18" s="60">
        <f>SUM(E4:E17)</f>
        <v>4281.5999999999995</v>
      </c>
      <c r="F18" s="65">
        <f>SUM(F4:F17)</f>
        <v>4281.5999999999995</v>
      </c>
      <c r="G18" s="31"/>
    </row>
    <row r="19" spans="1:7" ht="6" customHeight="1" thickTop="1">
      <c r="A19" s="46"/>
      <c r="B19" s="53"/>
      <c r="C19" s="53"/>
      <c r="D19" s="53"/>
      <c r="E19" s="53"/>
      <c r="F19" s="66"/>
      <c r="G19" s="31"/>
    </row>
    <row r="20" spans="1:7" ht="15.75" thickBot="1">
      <c r="A20" s="120" t="s">
        <v>98</v>
      </c>
      <c r="B20" s="121"/>
      <c r="C20" s="122"/>
      <c r="D20" s="42" t="s">
        <v>125</v>
      </c>
      <c r="E20" s="42" t="s">
        <v>84</v>
      </c>
      <c r="F20" s="67" t="s">
        <v>91</v>
      </c>
      <c r="G20" s="31"/>
    </row>
    <row r="21" spans="1:7" ht="21.75" customHeight="1" thickTop="1">
      <c r="A21" s="47">
        <v>2110121</v>
      </c>
      <c r="B21" s="107" t="s">
        <v>141</v>
      </c>
      <c r="C21" s="108"/>
      <c r="D21" s="70">
        <v>394.6</v>
      </c>
      <c r="E21" s="33">
        <v>1</v>
      </c>
      <c r="F21" s="68">
        <f t="shared" ref="F21:F25" si="8">D21*E21</f>
        <v>394.6</v>
      </c>
      <c r="G21" s="31"/>
    </row>
    <row r="22" spans="1:7" ht="21.75" customHeight="1">
      <c r="A22" s="47">
        <v>2152196</v>
      </c>
      <c r="B22" s="107" t="s">
        <v>124</v>
      </c>
      <c r="C22" s="108"/>
      <c r="D22" s="70">
        <v>279.60000000000002</v>
      </c>
      <c r="E22" s="33">
        <v>1</v>
      </c>
      <c r="F22" s="68">
        <f>D22*E22</f>
        <v>279.60000000000002</v>
      </c>
      <c r="G22" s="31"/>
    </row>
    <row r="23" spans="1:7" ht="21.75" customHeight="1">
      <c r="A23" s="47">
        <v>1985877</v>
      </c>
      <c r="B23" s="105" t="s">
        <v>122</v>
      </c>
      <c r="C23" s="106"/>
      <c r="D23" s="70">
        <v>56</v>
      </c>
      <c r="E23" s="33">
        <v>2</v>
      </c>
      <c r="F23" s="68">
        <f>D23*E23</f>
        <v>112</v>
      </c>
      <c r="G23" s="31"/>
    </row>
    <row r="24" spans="1:7" ht="21.75" customHeight="1">
      <c r="A24" s="47">
        <v>1986004</v>
      </c>
      <c r="B24" s="107" t="s">
        <v>100</v>
      </c>
      <c r="C24" s="108"/>
      <c r="D24" s="71">
        <v>54</v>
      </c>
      <c r="E24" s="33">
        <v>2</v>
      </c>
      <c r="F24" s="68">
        <f t="shared" si="8"/>
        <v>108</v>
      </c>
      <c r="G24" s="31"/>
    </row>
    <row r="25" spans="1:7" ht="21.75" customHeight="1" thickBot="1">
      <c r="A25" s="47">
        <v>2136596</v>
      </c>
      <c r="B25" s="109" t="s">
        <v>81</v>
      </c>
      <c r="C25" s="110"/>
      <c r="D25" s="72">
        <v>185</v>
      </c>
      <c r="E25" s="33">
        <v>1</v>
      </c>
      <c r="F25" s="68">
        <f t="shared" si="8"/>
        <v>185</v>
      </c>
      <c r="G25" s="31"/>
    </row>
    <row r="26" spans="1:7" ht="16.5" thickTop="1" thickBot="1">
      <c r="A26" s="111" t="s">
        <v>97</v>
      </c>
      <c r="B26" s="112"/>
      <c r="C26" s="112"/>
      <c r="D26" s="112"/>
      <c r="E26" s="113"/>
      <c r="F26" s="69">
        <f>SUM(F21:F25)</f>
        <v>1079.2</v>
      </c>
    </row>
    <row r="27" spans="1:7" ht="15.75" thickTop="1">
      <c r="A27" s="99"/>
      <c r="B27" s="100"/>
      <c r="C27" s="100"/>
      <c r="D27" s="100"/>
      <c r="E27" s="100"/>
      <c r="F27" s="101"/>
    </row>
    <row r="28" spans="1:7">
      <c r="A28" s="99"/>
      <c r="B28" s="100"/>
      <c r="C28" s="100"/>
      <c r="D28" s="100"/>
      <c r="E28" s="100"/>
      <c r="F28" s="101"/>
    </row>
    <row r="29" spans="1:7">
      <c r="A29" s="99"/>
      <c r="B29" s="100"/>
      <c r="C29" s="100"/>
      <c r="D29" s="100"/>
      <c r="E29" s="100"/>
      <c r="F29" s="101"/>
    </row>
    <row r="30" spans="1:7">
      <c r="A30" s="99"/>
      <c r="B30" s="100"/>
      <c r="C30" s="100"/>
      <c r="D30" s="100"/>
      <c r="E30" s="100"/>
      <c r="F30" s="101"/>
    </row>
    <row r="31" spans="1:7">
      <c r="A31" s="99"/>
      <c r="B31" s="100"/>
      <c r="C31" s="100"/>
      <c r="D31" s="100"/>
      <c r="E31" s="100"/>
      <c r="F31" s="101"/>
    </row>
    <row r="32" spans="1:7">
      <c r="A32" s="99"/>
      <c r="B32" s="100"/>
      <c r="C32" s="100"/>
      <c r="D32" s="100"/>
      <c r="E32" s="100"/>
      <c r="F32" s="101"/>
    </row>
    <row r="33" spans="1:6">
      <c r="A33" s="99"/>
      <c r="B33" s="100"/>
      <c r="C33" s="100"/>
      <c r="D33" s="100"/>
      <c r="E33" s="100"/>
      <c r="F33" s="101"/>
    </row>
    <row r="34" spans="1:6" ht="87.75" customHeight="1">
      <c r="A34" s="99"/>
      <c r="B34" s="100"/>
      <c r="C34" s="100"/>
      <c r="D34" s="100"/>
      <c r="E34" s="100"/>
      <c r="F34" s="101"/>
    </row>
    <row r="35" spans="1:6">
      <c r="A35" s="99"/>
      <c r="B35" s="100"/>
      <c r="C35" s="100"/>
      <c r="D35" s="100"/>
      <c r="E35" s="100"/>
      <c r="F35" s="101"/>
    </row>
    <row r="36" spans="1:6">
      <c r="A36" s="99"/>
      <c r="B36" s="100"/>
      <c r="C36" s="100"/>
      <c r="D36" s="100"/>
      <c r="E36" s="100"/>
      <c r="F36" s="101"/>
    </row>
    <row r="37" spans="1:6">
      <c r="A37" s="99"/>
      <c r="B37" s="100"/>
      <c r="C37" s="100"/>
      <c r="D37" s="100"/>
      <c r="E37" s="100"/>
      <c r="F37" s="101"/>
    </row>
    <row r="38" spans="1:6" ht="15.75" thickBot="1">
      <c r="A38" s="102"/>
      <c r="B38" s="103"/>
      <c r="C38" s="103"/>
      <c r="D38" s="103"/>
      <c r="E38" s="103"/>
      <c r="F38" s="104"/>
    </row>
  </sheetData>
  <mergeCells count="16">
    <mergeCell ref="B18:D18"/>
    <mergeCell ref="A5:F5"/>
    <mergeCell ref="A20:C20"/>
    <mergeCell ref="C1:D1"/>
    <mergeCell ref="A10:F10"/>
    <mergeCell ref="A12:F12"/>
    <mergeCell ref="A14:F14"/>
    <mergeCell ref="A16:F16"/>
    <mergeCell ref="A3:F3"/>
    <mergeCell ref="A27:F38"/>
    <mergeCell ref="B23:C23"/>
    <mergeCell ref="B21:C21"/>
    <mergeCell ref="B24:C24"/>
    <mergeCell ref="B25:C25"/>
    <mergeCell ref="B22:C22"/>
    <mergeCell ref="A26:E26"/>
  </mergeCells>
  <pageMargins left="0.59055118110236227" right="0.23622047244094491" top="0.6692913385826772" bottom="0.51181102362204722" header="0.31496062992125984" footer="0.31496062992125984"/>
  <pageSetup paperSize="9" scale="94" orientation="portrait" r:id="rId1"/>
  <headerFooter>
    <oddFooter>&amp;L2026_31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SHARPIE 2026_31</vt:lpstr>
      <vt:lpstr>DISPLAY 2026_31</vt:lpstr>
      <vt:lpstr>'DISPLAY 2026_31'!Oblast_tisku</vt:lpstr>
      <vt:lpstr>'SHARPIE 2026_31'!Oblast_tisku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dc:creator>
  <cp:lastModifiedBy>Sarka Kellnerova</cp:lastModifiedBy>
  <cp:lastPrinted>2026-01-30T13:15:41Z</cp:lastPrinted>
  <dcterms:created xsi:type="dcterms:W3CDTF">2021-04-14T17:36:12Z</dcterms:created>
  <dcterms:modified xsi:type="dcterms:W3CDTF">2026-01-30T13:15:48Z</dcterms:modified>
</cp:coreProperties>
</file>